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DRIVE\FÉLIX ALFONSO HIDALGO\CAMPORT\DATOS CARGA ADUANA\2023\DICIEMBRE\IMPO\"/>
    </mc:Choice>
  </mc:AlternateContent>
  <xr:revisionPtr revIDLastSave="0" documentId="13_ncr:1_{0CBFC673-461D-445B-BFE6-A56CA04C7A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MPO TONS" sheetId="1" r:id="rId1"/>
  </sheets>
  <definedNames>
    <definedName name="_xlnm.Print_Area" localSheetId="0">'IMPO TONS'!$1:$3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9" i="1" l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50" i="1" l="1"/>
  <c r="C66" i="1" l="1"/>
  <c r="D66" i="1"/>
  <c r="E66" i="1"/>
  <c r="F66" i="1"/>
  <c r="G66" i="1"/>
  <c r="H66" i="1"/>
  <c r="I66" i="1"/>
  <c r="J66" i="1"/>
  <c r="K66" i="1"/>
  <c r="L66" i="1"/>
  <c r="M66" i="1"/>
  <c r="C94" i="1"/>
  <c r="D94" i="1"/>
  <c r="E94" i="1"/>
  <c r="F94" i="1"/>
  <c r="G94" i="1"/>
  <c r="H94" i="1"/>
  <c r="I94" i="1"/>
  <c r="J94" i="1"/>
  <c r="K94" i="1"/>
  <c r="L94" i="1"/>
  <c r="M94" i="1"/>
  <c r="C89" i="1" l="1"/>
  <c r="D89" i="1"/>
  <c r="E89" i="1"/>
  <c r="F89" i="1"/>
  <c r="G89" i="1"/>
  <c r="H89" i="1"/>
  <c r="I89" i="1"/>
  <c r="J89" i="1"/>
  <c r="K89" i="1"/>
  <c r="L89" i="1"/>
  <c r="M89" i="1"/>
  <c r="C92" i="1" l="1"/>
  <c r="D92" i="1"/>
  <c r="E92" i="1"/>
  <c r="F92" i="1"/>
  <c r="G92" i="1"/>
  <c r="H92" i="1"/>
  <c r="I92" i="1"/>
  <c r="J92" i="1"/>
  <c r="K92" i="1"/>
  <c r="L92" i="1"/>
  <c r="M92" i="1"/>
  <c r="C93" i="1"/>
  <c r="D93" i="1"/>
  <c r="E93" i="1"/>
  <c r="F93" i="1"/>
  <c r="G93" i="1"/>
  <c r="H93" i="1"/>
  <c r="I93" i="1"/>
  <c r="J93" i="1"/>
  <c r="K93" i="1"/>
  <c r="L93" i="1"/>
  <c r="M93" i="1"/>
  <c r="C91" i="1"/>
  <c r="D91" i="1"/>
  <c r="E91" i="1"/>
  <c r="F91" i="1"/>
  <c r="G91" i="1"/>
  <c r="H91" i="1"/>
  <c r="I91" i="1"/>
  <c r="J91" i="1"/>
  <c r="K91" i="1"/>
  <c r="L91" i="1"/>
  <c r="M91" i="1"/>
  <c r="M97" i="1"/>
  <c r="L97" i="1"/>
  <c r="K97" i="1"/>
  <c r="J97" i="1"/>
  <c r="I97" i="1"/>
  <c r="H97" i="1"/>
  <c r="G97" i="1"/>
  <c r="F97" i="1"/>
  <c r="E97" i="1"/>
  <c r="D97" i="1"/>
  <c r="C97" i="1"/>
  <c r="M96" i="1"/>
  <c r="L96" i="1"/>
  <c r="K96" i="1"/>
  <c r="J96" i="1"/>
  <c r="I96" i="1"/>
  <c r="H96" i="1"/>
  <c r="G96" i="1"/>
  <c r="F96" i="1"/>
  <c r="E96" i="1"/>
  <c r="D96" i="1"/>
  <c r="C96" i="1"/>
  <c r="M95" i="1"/>
  <c r="L95" i="1"/>
  <c r="K95" i="1"/>
  <c r="J95" i="1"/>
  <c r="I95" i="1"/>
  <c r="H95" i="1"/>
  <c r="G95" i="1"/>
  <c r="F95" i="1"/>
  <c r="E95" i="1"/>
  <c r="D95" i="1"/>
  <c r="C95" i="1"/>
  <c r="M90" i="1"/>
  <c r="L90" i="1"/>
  <c r="K90" i="1"/>
  <c r="J90" i="1"/>
  <c r="I90" i="1"/>
  <c r="H90" i="1"/>
  <c r="G90" i="1"/>
  <c r="F90" i="1"/>
  <c r="E90" i="1"/>
  <c r="D90" i="1"/>
  <c r="C90" i="1"/>
  <c r="M88" i="1"/>
  <c r="L88" i="1"/>
  <c r="K88" i="1"/>
  <c r="J88" i="1"/>
  <c r="I88" i="1"/>
  <c r="H88" i="1"/>
  <c r="G88" i="1"/>
  <c r="F88" i="1"/>
  <c r="E88" i="1"/>
  <c r="D88" i="1"/>
  <c r="C88" i="1"/>
  <c r="M87" i="1"/>
  <c r="L87" i="1"/>
  <c r="K87" i="1"/>
  <c r="J87" i="1"/>
  <c r="I87" i="1"/>
  <c r="H87" i="1"/>
  <c r="G87" i="1"/>
  <c r="F87" i="1"/>
  <c r="E87" i="1"/>
  <c r="D87" i="1"/>
  <c r="C87" i="1"/>
  <c r="M86" i="1"/>
  <c r="L86" i="1"/>
  <c r="K86" i="1"/>
  <c r="J86" i="1"/>
  <c r="I86" i="1"/>
  <c r="H86" i="1"/>
  <c r="G86" i="1"/>
  <c r="F86" i="1"/>
  <c r="E86" i="1"/>
  <c r="D86" i="1"/>
  <c r="C86" i="1"/>
  <c r="M85" i="1"/>
  <c r="L85" i="1"/>
  <c r="K85" i="1"/>
  <c r="J85" i="1"/>
  <c r="I85" i="1"/>
  <c r="H85" i="1"/>
  <c r="G85" i="1"/>
  <c r="F85" i="1"/>
  <c r="E85" i="1"/>
  <c r="D85" i="1"/>
  <c r="C85" i="1"/>
  <c r="M84" i="1"/>
  <c r="L84" i="1"/>
  <c r="K84" i="1"/>
  <c r="J84" i="1"/>
  <c r="I84" i="1"/>
  <c r="H84" i="1"/>
  <c r="G84" i="1"/>
  <c r="F84" i="1"/>
  <c r="E84" i="1"/>
  <c r="D84" i="1"/>
  <c r="C84" i="1"/>
  <c r="M83" i="1"/>
  <c r="L83" i="1"/>
  <c r="K83" i="1"/>
  <c r="J83" i="1"/>
  <c r="I83" i="1"/>
  <c r="H83" i="1"/>
  <c r="G83" i="1"/>
  <c r="F83" i="1"/>
  <c r="E83" i="1"/>
  <c r="D83" i="1"/>
  <c r="C83" i="1"/>
  <c r="M82" i="1"/>
  <c r="L82" i="1"/>
  <c r="K82" i="1"/>
  <c r="J82" i="1"/>
  <c r="I82" i="1"/>
  <c r="H82" i="1"/>
  <c r="G82" i="1"/>
  <c r="F82" i="1"/>
  <c r="E82" i="1"/>
  <c r="D82" i="1"/>
  <c r="C82" i="1"/>
  <c r="M81" i="1"/>
  <c r="L81" i="1"/>
  <c r="K81" i="1"/>
  <c r="J81" i="1"/>
  <c r="I81" i="1"/>
  <c r="H81" i="1"/>
  <c r="G81" i="1"/>
  <c r="F81" i="1"/>
  <c r="E81" i="1"/>
  <c r="D81" i="1"/>
  <c r="C81" i="1"/>
  <c r="M80" i="1"/>
  <c r="L80" i="1"/>
  <c r="K80" i="1"/>
  <c r="J80" i="1"/>
  <c r="I80" i="1"/>
  <c r="H80" i="1"/>
  <c r="G80" i="1"/>
  <c r="F80" i="1"/>
  <c r="E80" i="1"/>
  <c r="D80" i="1"/>
  <c r="C80" i="1"/>
  <c r="M79" i="1"/>
  <c r="L79" i="1"/>
  <c r="K79" i="1"/>
  <c r="J79" i="1"/>
  <c r="I79" i="1"/>
  <c r="H79" i="1"/>
  <c r="G79" i="1"/>
  <c r="F79" i="1"/>
  <c r="E79" i="1"/>
  <c r="D79" i="1"/>
  <c r="C79" i="1"/>
  <c r="M78" i="1"/>
  <c r="L78" i="1"/>
  <c r="K78" i="1"/>
  <c r="J78" i="1"/>
  <c r="I78" i="1"/>
  <c r="H78" i="1"/>
  <c r="G78" i="1"/>
  <c r="F78" i="1"/>
  <c r="E78" i="1"/>
  <c r="D78" i="1"/>
  <c r="C78" i="1"/>
  <c r="M77" i="1"/>
  <c r="L77" i="1"/>
  <c r="K77" i="1"/>
  <c r="J77" i="1"/>
  <c r="I77" i="1"/>
  <c r="H77" i="1"/>
  <c r="G77" i="1"/>
  <c r="F77" i="1"/>
  <c r="E77" i="1"/>
  <c r="D77" i="1"/>
  <c r="C77" i="1"/>
  <c r="M76" i="1"/>
  <c r="L76" i="1"/>
  <c r="K76" i="1"/>
  <c r="J76" i="1"/>
  <c r="I76" i="1"/>
  <c r="H76" i="1"/>
  <c r="G76" i="1"/>
  <c r="F76" i="1"/>
  <c r="E76" i="1"/>
  <c r="D76" i="1"/>
  <c r="C76" i="1"/>
  <c r="M75" i="1"/>
  <c r="L75" i="1"/>
  <c r="K75" i="1"/>
  <c r="J75" i="1"/>
  <c r="I75" i="1"/>
  <c r="H75" i="1"/>
  <c r="G75" i="1"/>
  <c r="F75" i="1"/>
  <c r="E75" i="1"/>
  <c r="D75" i="1"/>
  <c r="C75" i="1"/>
  <c r="M74" i="1"/>
  <c r="L74" i="1"/>
  <c r="K74" i="1"/>
  <c r="J74" i="1"/>
  <c r="I74" i="1"/>
  <c r="H74" i="1"/>
  <c r="G74" i="1"/>
  <c r="F74" i="1"/>
  <c r="E74" i="1"/>
  <c r="D74" i="1"/>
  <c r="C74" i="1"/>
  <c r="M73" i="1"/>
  <c r="L73" i="1"/>
  <c r="K73" i="1"/>
  <c r="J73" i="1"/>
  <c r="I73" i="1"/>
  <c r="H73" i="1"/>
  <c r="G73" i="1"/>
  <c r="F73" i="1"/>
  <c r="E73" i="1"/>
  <c r="D73" i="1"/>
  <c r="C73" i="1"/>
  <c r="M72" i="1"/>
  <c r="L72" i="1"/>
  <c r="K72" i="1"/>
  <c r="J72" i="1"/>
  <c r="I72" i="1"/>
  <c r="H72" i="1"/>
  <c r="G72" i="1"/>
  <c r="F72" i="1"/>
  <c r="E72" i="1"/>
  <c r="D72" i="1"/>
  <c r="C72" i="1"/>
  <c r="M71" i="1"/>
  <c r="L71" i="1"/>
  <c r="K71" i="1"/>
  <c r="J71" i="1"/>
  <c r="I71" i="1"/>
  <c r="H71" i="1"/>
  <c r="G71" i="1"/>
  <c r="F71" i="1"/>
  <c r="E71" i="1"/>
  <c r="D71" i="1"/>
  <c r="C71" i="1"/>
  <c r="M70" i="1"/>
  <c r="L70" i="1"/>
  <c r="K70" i="1"/>
  <c r="J70" i="1"/>
  <c r="I70" i="1"/>
  <c r="H70" i="1"/>
  <c r="G70" i="1"/>
  <c r="F70" i="1"/>
  <c r="E70" i="1"/>
  <c r="D70" i="1"/>
  <c r="C70" i="1"/>
  <c r="M69" i="1"/>
  <c r="L69" i="1"/>
  <c r="K69" i="1"/>
  <c r="J69" i="1"/>
  <c r="I69" i="1"/>
  <c r="H69" i="1"/>
  <c r="G69" i="1"/>
  <c r="F69" i="1"/>
  <c r="E69" i="1"/>
  <c r="D69" i="1"/>
  <c r="C69" i="1"/>
  <c r="M68" i="1"/>
  <c r="L68" i="1"/>
  <c r="K68" i="1"/>
  <c r="J68" i="1"/>
  <c r="I68" i="1"/>
  <c r="H68" i="1"/>
  <c r="G68" i="1"/>
  <c r="F68" i="1"/>
  <c r="E68" i="1"/>
  <c r="D68" i="1"/>
  <c r="C68" i="1"/>
  <c r="M67" i="1"/>
  <c r="L67" i="1"/>
  <c r="K67" i="1"/>
  <c r="J67" i="1"/>
  <c r="I67" i="1"/>
  <c r="H67" i="1"/>
  <c r="G67" i="1"/>
  <c r="F67" i="1"/>
  <c r="E67" i="1"/>
  <c r="D67" i="1"/>
  <c r="C67" i="1"/>
  <c r="M65" i="1"/>
  <c r="L65" i="1"/>
  <c r="K65" i="1"/>
  <c r="J65" i="1"/>
  <c r="I65" i="1"/>
  <c r="H65" i="1"/>
  <c r="G65" i="1"/>
  <c r="F65" i="1"/>
  <c r="E65" i="1"/>
  <c r="D65" i="1"/>
  <c r="C65" i="1"/>
  <c r="M64" i="1"/>
  <c r="L64" i="1"/>
  <c r="K64" i="1"/>
  <c r="J64" i="1"/>
  <c r="I64" i="1"/>
  <c r="H64" i="1"/>
  <c r="G64" i="1"/>
  <c r="F64" i="1"/>
  <c r="E64" i="1"/>
  <c r="D64" i="1"/>
  <c r="C64" i="1"/>
  <c r="M63" i="1"/>
  <c r="L63" i="1"/>
  <c r="K63" i="1"/>
  <c r="J63" i="1"/>
  <c r="I63" i="1"/>
  <c r="H63" i="1"/>
  <c r="G63" i="1"/>
  <c r="F63" i="1"/>
  <c r="E63" i="1"/>
  <c r="D63" i="1"/>
  <c r="C63" i="1"/>
  <c r="M62" i="1"/>
  <c r="L62" i="1"/>
  <c r="K62" i="1"/>
  <c r="J62" i="1"/>
  <c r="I62" i="1"/>
  <c r="H62" i="1"/>
  <c r="G62" i="1"/>
  <c r="F62" i="1"/>
  <c r="E62" i="1"/>
  <c r="D62" i="1"/>
  <c r="C62" i="1"/>
  <c r="M61" i="1"/>
  <c r="L61" i="1"/>
  <c r="K61" i="1"/>
  <c r="J61" i="1"/>
  <c r="I61" i="1"/>
  <c r="H61" i="1"/>
  <c r="G61" i="1"/>
  <c r="F61" i="1"/>
  <c r="E61" i="1"/>
  <c r="D61" i="1"/>
  <c r="C61" i="1"/>
  <c r="M60" i="1"/>
  <c r="L60" i="1"/>
  <c r="K60" i="1"/>
  <c r="J60" i="1"/>
  <c r="I60" i="1"/>
  <c r="H60" i="1"/>
  <c r="G60" i="1"/>
  <c r="F60" i="1"/>
  <c r="E60" i="1"/>
  <c r="D60" i="1"/>
  <c r="C60" i="1"/>
  <c r="M59" i="1"/>
  <c r="L59" i="1"/>
  <c r="K59" i="1"/>
  <c r="J59" i="1"/>
  <c r="I59" i="1"/>
  <c r="H59" i="1"/>
  <c r="G59" i="1"/>
  <c r="F59" i="1"/>
  <c r="E59" i="1"/>
  <c r="D59" i="1"/>
  <c r="C59" i="1"/>
  <c r="M58" i="1"/>
  <c r="L58" i="1"/>
  <c r="K58" i="1"/>
  <c r="J58" i="1"/>
  <c r="I58" i="1"/>
  <c r="H58" i="1"/>
  <c r="G58" i="1"/>
  <c r="F58" i="1"/>
  <c r="E58" i="1"/>
  <c r="D58" i="1"/>
  <c r="C58" i="1"/>
  <c r="M57" i="1"/>
  <c r="L57" i="1"/>
  <c r="K57" i="1"/>
  <c r="J57" i="1"/>
  <c r="I57" i="1"/>
  <c r="H57" i="1"/>
  <c r="G57" i="1"/>
  <c r="F57" i="1"/>
  <c r="E57" i="1"/>
  <c r="D57" i="1"/>
  <c r="C57" i="1"/>
  <c r="M56" i="1"/>
  <c r="L56" i="1"/>
  <c r="K56" i="1"/>
  <c r="J56" i="1"/>
  <c r="I56" i="1"/>
  <c r="H56" i="1"/>
  <c r="G56" i="1"/>
  <c r="F56" i="1"/>
  <c r="E56" i="1"/>
  <c r="D56" i="1"/>
  <c r="C56" i="1"/>
  <c r="M55" i="1"/>
  <c r="L55" i="1"/>
  <c r="K55" i="1"/>
  <c r="J55" i="1"/>
  <c r="I55" i="1"/>
  <c r="H55" i="1"/>
  <c r="G55" i="1"/>
  <c r="F55" i="1"/>
  <c r="E55" i="1"/>
  <c r="D55" i="1"/>
  <c r="M50" i="1" l="1"/>
  <c r="L50" i="1" l="1"/>
  <c r="M98" i="1" s="1"/>
  <c r="K50" i="1" l="1"/>
  <c r="L98" i="1" l="1"/>
  <c r="J50" i="1"/>
  <c r="K98" i="1" l="1"/>
  <c r="I50" i="1"/>
  <c r="H50" i="1"/>
  <c r="C50" i="1"/>
  <c r="D50" i="1"/>
  <c r="E50" i="1"/>
  <c r="B50" i="1"/>
  <c r="F50" i="1"/>
  <c r="G50" i="1"/>
  <c r="C55" i="1"/>
  <c r="F98" i="1" l="1"/>
  <c r="D98" i="1"/>
  <c r="G98" i="1"/>
  <c r="H98" i="1"/>
  <c r="E98" i="1"/>
  <c r="C98" i="1"/>
  <c r="I98" i="1"/>
  <c r="J98" i="1"/>
</calcChain>
</file>

<file path=xl/sharedStrings.xml><?xml version="1.0" encoding="utf-8"?>
<sst xmlns="http://schemas.openxmlformats.org/spreadsheetml/2006/main" count="123" uniqueCount="66">
  <si>
    <t>ANTOFAGASTA</t>
  </si>
  <si>
    <t>ARICA</t>
  </si>
  <si>
    <t>CABO NEGRO</t>
  </si>
  <si>
    <t>CALBUCO</t>
  </si>
  <si>
    <t>CALDERA</t>
  </si>
  <si>
    <t>CALETA COLOSO</t>
  </si>
  <si>
    <t>CHAÑARAL / BARQUITO</t>
  </si>
  <si>
    <t>COQUIMBO</t>
  </si>
  <si>
    <t>CORONEL</t>
  </si>
  <si>
    <t>CORRAL</t>
  </si>
  <si>
    <t>HUASCO / GUACOLDA</t>
  </si>
  <si>
    <t>IQUIQUE</t>
  </si>
  <si>
    <t>LIRQUÉN</t>
  </si>
  <si>
    <t>LOS VILOS</t>
  </si>
  <si>
    <t>MEJILLONES</t>
  </si>
  <si>
    <t>MICHILLA</t>
  </si>
  <si>
    <t>PATACHE</t>
  </si>
  <si>
    <t>PATILLOS</t>
  </si>
  <si>
    <t>PENCO</t>
  </si>
  <si>
    <t>PUERTO ANGAMOS</t>
  </si>
  <si>
    <t>PUERTO MONTT</t>
  </si>
  <si>
    <t>PUERTO WILLIAMS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</si>
  <si>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</si>
  <si>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</si>
  <si>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</si>
  <si>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</si>
  <si>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</si>
  <si>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</si>
  <si>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</si>
  <si>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</si>
  <si>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Periodo</t>
  </si>
  <si>
    <t>Variaciones respecto al mes anterior</t>
  </si>
  <si>
    <t>Contacto: info@camport.cl</t>
  </si>
  <si>
    <t>TOTAL GENERAL</t>
  </si>
  <si>
    <t>CHACABUCO / PUERTO AYSÉN</t>
  </si>
  <si>
    <t>Peso en Toneladas</t>
  </si>
  <si>
    <t>OTROS PUERTOS CHILENOS</t>
  </si>
  <si>
    <t>PUERTO CABO FROWARD</t>
  </si>
  <si>
    <t>GUAYACÁN</t>
  </si>
  <si>
    <t>NATALES</t>
  </si>
  <si>
    <t>MUELLE HUACHIPATO</t>
  </si>
  <si>
    <t>TERMINAL MARÍTIMO ENAEX</t>
  </si>
  <si>
    <t>TERMINAL MARÍTIMO ESCUADRÓN</t>
  </si>
  <si>
    <t>TERMINAL MUELLE MECANIZADO ESPERANZA</t>
  </si>
  <si>
    <t>TERMINAL MARÍTIMO OXIQUIM</t>
  </si>
  <si>
    <t>Lugar de Ingreso (Puerto)</t>
  </si>
  <si>
    <t>Fuente: Elaboración propia en base a información de Aduana (Declaraciones de Ingreso DIN; importaciones a titulo definitivo ajustadas con sus documentos modificatorios)</t>
  </si>
  <si>
    <t>IMPORTACIONES POR LUGAR DE INGRESO</t>
  </si>
  <si>
    <t>TERMINAL GRÁNELES DEL NORTE</t>
  </si>
  <si>
    <t>Enero - 2023</t>
  </si>
  <si>
    <t>Febrero - 2023</t>
  </si>
  <si>
    <t>Marzo - 2023</t>
  </si>
  <si>
    <t>TERMINAL PORTUARIO TERQUIM</t>
  </si>
  <si>
    <t>Abril - 2023</t>
  </si>
  <si>
    <t>Mayo - 2023</t>
  </si>
  <si>
    <t>Junio - 2023</t>
  </si>
  <si>
    <t>GNL MEJILLONES</t>
  </si>
  <si>
    <t>ÚLTIMOS 12 MESES</t>
  </si>
  <si>
    <t>Julio - 2023</t>
  </si>
  <si>
    <t>Agosto - 2023</t>
  </si>
  <si>
    <t>Septiembre - 2023</t>
  </si>
  <si>
    <t>Octubre - 2023</t>
  </si>
  <si>
    <t>Noviembre - 2023</t>
  </si>
  <si>
    <t>Diciembre - 2023</t>
  </si>
  <si>
    <t>Ene - Dic 2023</t>
  </si>
  <si>
    <t>Fecha última actualización: 06/02/2024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</si>
</sst>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35BF"/>
        <bgColor theme="4" tint="0.79992065187536243"/>
      </patternFill>
    </fill>
    <fill>
      <patternFill patternType="solid">
        <fgColor theme="9" tint="-0.24994659260841701"/>
        <bgColor theme="4" tint="0.79995117038483843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4" fillId="2" borderId="0" xfId="0" applyFont="1" applyFill="1"/>
    <xf numFmtId="0" fontId="4" fillId="0" borderId="0" xfId="0" applyFont="1"/>
    <xf numFmtId="0" fontId="6" fillId="3" borderId="1" xfId="0" applyFont="1" applyFill="1" applyBorder="1"/>
    <xf numFmtId="0" fontId="4" fillId="0" borderId="3" xfId="0" applyFont="1" applyBorder="1" applyAlignment="1">
      <alignment horizontal="left"/>
    </xf>
    <xf numFmtId="0" fontId="6" fillId="4" borderId="1" xfId="0" applyFont="1" applyFill="1" applyBorder="1" applyAlignment="1">
      <alignment horizontal="left"/>
    </xf>
    <xf numFmtId="3" fontId="6" fillId="4" borderId="1" xfId="0" applyNumberFormat="1" applyFont="1" applyFill="1" applyBorder="1" applyAlignment="1">
      <alignment horizontal="right"/>
    </xf>
    <xf numFmtId="164" fontId="4" fillId="0" borderId="2" xfId="0" applyNumberFormat="1" applyFont="1" applyBorder="1"/>
    <xf numFmtId="164" fontId="4" fillId="0" borderId="3" xfId="0" applyNumberFormat="1" applyFont="1" applyBorder="1"/>
    <xf numFmtId="3" fontId="6" fillId="4" borderId="1" xfId="0" applyNumberFormat="1" applyFont="1" applyFill="1" applyBorder="1" applyAlignment="1">
      <alignment horizontal="left"/>
    </xf>
    <xf numFmtId="164" fontId="6" fillId="4" borderId="1" xfId="0" applyNumberFormat="1" applyFont="1" applyFill="1" applyBorder="1" applyAlignment="1">
      <alignment horizontal="right"/>
    </xf>
    <xf numFmtId="165" fontId="4" fillId="0" borderId="3" xfId="0" applyNumberFormat="1" applyFont="1" applyBorder="1"/>
    <xf numFmtId="0" fontId="3" fillId="0" borderId="3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6" fillId="3" borderId="6" xfId="0" quotePrefix="1" applyFont="1" applyFill="1" applyBorder="1" applyAlignment="1">
      <alignment horizontal="center"/>
    </xf>
    <xf numFmtId="0" fontId="4" fillId="0" borderId="6" xfId="0" applyFont="1" applyBorder="1" applyAlignment="1">
      <alignment horizontal="left"/>
    </xf>
    <xf numFmtId="165" fontId="4" fillId="0" borderId="6" xfId="0" applyNumberFormat="1" applyFont="1" applyBorder="1"/>
    <xf numFmtId="0" fontId="4" fillId="0" borderId="2" xfId="0" applyFont="1" applyBorder="1" applyAlignment="1">
      <alignment horizontal="left"/>
    </xf>
    <xf numFmtId="0" fontId="4" fillId="0" borderId="2" xfId="0" applyFont="1" applyBorder="1"/>
    <xf numFmtId="0" fontId="6" fillId="3" borderId="4" xfId="0" applyFont="1" applyFill="1" applyBorder="1" applyAlignment="1">
      <alignment horizontal="left"/>
    </xf>
    <xf numFmtId="0" fontId="2" fillId="0" borderId="3" xfId="0" applyFont="1" applyBorder="1" applyAlignment="1">
      <alignment horizontal="left"/>
    </xf>
    <xf numFmtId="0" fontId="6" fillId="3" borderId="4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left"/>
    </xf>
    <xf numFmtId="0" fontId="4" fillId="0" borderId="0" xfId="0" applyFont="1" applyFill="1"/>
    <xf numFmtId="0" fontId="1" fillId="2" borderId="0" xfId="0" applyFont="1" applyFill="1" applyAlignment="1">
      <alignment horizontal="center"/>
    </xf>
    <xf numFmtId="0" fontId="6" fillId="3" borderId="8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22861</xdr:rowOff>
    </xdr:from>
    <xdr:to>
      <xdr:col>0</xdr:col>
      <xdr:colOff>1389476</xdr:colOff>
      <xdr:row>2</xdr:row>
      <xdr:rowOff>167640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1"/>
          <a:ext cx="1389476" cy="4800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5"/>
  <sheetViews>
    <sheetView tabSelected="1" zoomScale="85" zoomScaleNormal="85" workbookViewId="0">
      <selection activeCell="J22" sqref="J22"/>
    </sheetView>
  </sheetViews>
  <sheetFormatPr baseColWidth="10" defaultColWidth="14" defaultRowHeight="13.2" x14ac:dyDescent="0.25"/>
  <cols>
    <col min="1" max="1" width="42" style="2" bestFit="1" customWidth="1"/>
    <col min="2" max="2" width="12.21875" style="2" bestFit="1" customWidth="1"/>
    <col min="3" max="3" width="14.21875" style="2" bestFit="1" customWidth="1"/>
    <col min="4" max="4" width="12.44140625" style="2" bestFit="1" customWidth="1"/>
    <col min="5" max="5" width="11" style="2" bestFit="1" customWidth="1"/>
    <col min="6" max="6" width="11.6640625" style="2" bestFit="1" customWidth="1"/>
    <col min="7" max="7" width="11.88671875" style="2" bestFit="1" customWidth="1"/>
    <col min="8" max="8" width="11.21875" style="2" bestFit="1" customWidth="1"/>
    <col min="9" max="9" width="13.21875" style="2" bestFit="1" customWidth="1"/>
    <col min="10" max="10" width="17.44140625" style="2" bestFit="1" customWidth="1"/>
    <col min="11" max="11" width="14.21875" style="2" bestFit="1" customWidth="1"/>
    <col min="12" max="12" width="17" style="2" bestFit="1" customWidth="1"/>
    <col min="13" max="13" width="16.109375" style="2" bestFit="1" customWidth="1"/>
    <col min="14" max="14" width="13.6640625" style="2" bestFit="1" customWidth="1"/>
    <col min="15" max="16384" width="14" style="2"/>
  </cols>
  <sheetData>
    <row r="1" spans="1:14" s="1" customFormat="1" x14ac:dyDescent="0.25">
      <c r="G1" s="28" t="s">
        <v>65</v>
      </c>
      <c r="H1" s="23"/>
      <c r="I1" s="23"/>
    </row>
    <row r="2" spans="1:14" s="1" customFormat="1" x14ac:dyDescent="0.25">
      <c r="G2" s="23" t="s">
        <v>32</v>
      </c>
      <c r="H2" s="23"/>
      <c r="I2" s="23"/>
    </row>
    <row r="3" spans="1:14" s="1" customFormat="1" ht="13.8" thickBot="1" x14ac:dyDescent="0.3"/>
    <row r="4" spans="1:14" ht="15" customHeight="1" thickBot="1" x14ac:dyDescent="0.3">
      <c r="A4" s="19" t="s">
        <v>57</v>
      </c>
      <c r="B4" s="21" t="s">
        <v>47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9"/>
    </row>
    <row r="5" spans="1:14" ht="15" customHeight="1" thickBot="1" x14ac:dyDescent="0.3">
      <c r="A5" s="3" t="s">
        <v>35</v>
      </c>
      <c r="B5" s="21" t="s">
        <v>30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9"/>
    </row>
    <row r="6" spans="1:14" ht="13.8" thickBot="1" x14ac:dyDescent="0.3">
      <c r="A6" s="3" t="s">
        <v>45</v>
      </c>
      <c r="B6" s="14" t="s">
        <v>49</v>
      </c>
      <c r="C6" s="14" t="s">
        <v>50</v>
      </c>
      <c r="D6" s="14" t="s">
        <v>51</v>
      </c>
      <c r="E6" s="14" t="s">
        <v>53</v>
      </c>
      <c r="F6" s="14" t="s">
        <v>54</v>
      </c>
      <c r="G6" s="14" t="s">
        <v>55</v>
      </c>
      <c r="H6" s="14" t="s">
        <v>58</v>
      </c>
      <c r="I6" s="14" t="s">
        <v>59</v>
      </c>
      <c r="J6" s="14" t="s">
        <v>60</v>
      </c>
      <c r="K6" s="14" t="s">
        <v>61</v>
      </c>
      <c r="L6" s="14" t="s">
        <v>62</v>
      </c>
      <c r="M6" s="14" t="s">
        <v>63</v>
      </c>
      <c r="N6" s="14" t="s">
        <v>64</v>
      </c>
    </row>
    <row r="7" spans="1:14" x14ac:dyDescent="0.25">
      <c r="A7" s="15" t="s">
        <v>0</v>
      </c>
      <c r="B7" s="16">
        <v>101459.24452000001</v>
      </c>
      <c r="C7" s="16">
        <v>77224.19809000002</v>
      </c>
      <c r="D7" s="16">
        <v>106477.72052000005</v>
      </c>
      <c r="E7" s="16">
        <v>80292.876170000018</v>
      </c>
      <c r="F7" s="16">
        <v>79032.094909999971</v>
      </c>
      <c r="G7" s="16">
        <v>62609.566169999998</v>
      </c>
      <c r="H7" s="16">
        <v>124231.31033999992</v>
      </c>
      <c r="I7" s="16">
        <v>123747.88215</v>
      </c>
      <c r="J7" s="16">
        <v>93939.25281999998</v>
      </c>
      <c r="K7" s="16">
        <v>52334.939350000001</v>
      </c>
      <c r="L7" s="16">
        <v>99412.536329999974</v>
      </c>
      <c r="M7" s="16">
        <v>74053.05942000002</v>
      </c>
      <c r="N7" s="16">
        <f>SUM(B7:M7)</f>
        <v>1074814.6807899999</v>
      </c>
    </row>
    <row r="8" spans="1:14" x14ac:dyDescent="0.25">
      <c r="A8" s="4" t="s">
        <v>1</v>
      </c>
      <c r="B8" s="11">
        <v>3396.7998299999999</v>
      </c>
      <c r="C8" s="11">
        <v>13918.759349999998</v>
      </c>
      <c r="D8" s="11">
        <v>12844.611990000005</v>
      </c>
      <c r="E8" s="11">
        <v>43797.647260000012</v>
      </c>
      <c r="F8" s="11">
        <v>3241.3976700000007</v>
      </c>
      <c r="G8" s="11">
        <v>6982.995210000001</v>
      </c>
      <c r="H8" s="11">
        <v>8079.41536</v>
      </c>
      <c r="I8" s="11">
        <v>7296.0360199999996</v>
      </c>
      <c r="J8" s="11">
        <v>5872.0477400000009</v>
      </c>
      <c r="K8" s="11">
        <v>16113.243649999997</v>
      </c>
      <c r="L8" s="11">
        <v>39690.78507000002</v>
      </c>
      <c r="M8" s="11">
        <v>3735.8237799999997</v>
      </c>
      <c r="N8" s="11">
        <f t="shared" ref="N8:N49" si="0">SUM(B8:M8)</f>
        <v>164969.56293000001</v>
      </c>
    </row>
    <row r="9" spans="1:14" x14ac:dyDescent="0.25">
      <c r="A9" s="4" t="s">
        <v>2</v>
      </c>
      <c r="B9" s="11">
        <v>0</v>
      </c>
      <c r="C9" s="11">
        <v>0</v>
      </c>
      <c r="D9" s="11">
        <v>0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1">
        <f t="shared" si="0"/>
        <v>0</v>
      </c>
    </row>
    <row r="10" spans="1:14" x14ac:dyDescent="0.25">
      <c r="A10" s="4" t="s">
        <v>3</v>
      </c>
      <c r="B10" s="11">
        <v>12504.37</v>
      </c>
      <c r="C10" s="11">
        <v>100911.02992999999</v>
      </c>
      <c r="D10" s="11">
        <v>31766.07129</v>
      </c>
      <c r="E10" s="11">
        <v>62608.093780000003</v>
      </c>
      <c r="F10" s="11">
        <v>14430.875</v>
      </c>
      <c r="G10" s="11">
        <v>21562.836210000001</v>
      </c>
      <c r="H10" s="11">
        <v>41502.066789999997</v>
      </c>
      <c r="I10" s="11">
        <v>42660.87053</v>
      </c>
      <c r="J10" s="11">
        <v>12736.37847</v>
      </c>
      <c r="K10" s="11">
        <v>21638.835469999998</v>
      </c>
      <c r="L10" s="11">
        <v>45224.965379999994</v>
      </c>
      <c r="M10" s="11">
        <v>23514.32028</v>
      </c>
      <c r="N10" s="11">
        <f t="shared" si="0"/>
        <v>431060.71312999999</v>
      </c>
    </row>
    <row r="11" spans="1:14" x14ac:dyDescent="0.25">
      <c r="A11" s="4" t="s">
        <v>4</v>
      </c>
      <c r="B11" s="11">
        <v>41021.609780000006</v>
      </c>
      <c r="C11" s="11">
        <v>66876.754739999989</v>
      </c>
      <c r="D11" s="11">
        <v>19670.362949999999</v>
      </c>
      <c r="E11" s="11">
        <v>17085.15382</v>
      </c>
      <c r="F11" s="11">
        <v>45209.464460000003</v>
      </c>
      <c r="G11" s="11">
        <v>41772.15307</v>
      </c>
      <c r="H11" s="11">
        <v>49367.106450000007</v>
      </c>
      <c r="I11" s="11">
        <v>50627.315559999995</v>
      </c>
      <c r="J11" s="11">
        <v>49973.36378</v>
      </c>
      <c r="K11" s="11">
        <v>68565.047200000001</v>
      </c>
      <c r="L11" s="11">
        <v>46766.848570000002</v>
      </c>
      <c r="M11" s="11">
        <v>28132.412019999996</v>
      </c>
      <c r="N11" s="11">
        <f t="shared" si="0"/>
        <v>525067.59240000008</v>
      </c>
    </row>
    <row r="12" spans="1:14" x14ac:dyDescent="0.25">
      <c r="A12" s="4" t="s">
        <v>5</v>
      </c>
      <c r="B12" s="11">
        <v>0</v>
      </c>
      <c r="C12" s="11">
        <v>0</v>
      </c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f t="shared" si="0"/>
        <v>0</v>
      </c>
    </row>
    <row r="13" spans="1:14" x14ac:dyDescent="0.25">
      <c r="A13" s="4" t="s">
        <v>34</v>
      </c>
      <c r="B13" s="11">
        <v>2.5099999999999998</v>
      </c>
      <c r="C13" s="11">
        <v>1.65</v>
      </c>
      <c r="D13" s="11">
        <v>0</v>
      </c>
      <c r="E13" s="11">
        <v>0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1.07</v>
      </c>
      <c r="L13" s="11">
        <v>2</v>
      </c>
      <c r="M13" s="11">
        <v>1.71</v>
      </c>
      <c r="N13" s="11">
        <f t="shared" si="0"/>
        <v>8.9400000000000013</v>
      </c>
    </row>
    <row r="14" spans="1:14" x14ac:dyDescent="0.25">
      <c r="A14" s="4" t="s">
        <v>6</v>
      </c>
      <c r="B14" s="11">
        <v>35057.902300000002</v>
      </c>
      <c r="C14" s="11">
        <v>49345.463900000002</v>
      </c>
      <c r="D14" s="11">
        <v>2797.4630999999999</v>
      </c>
      <c r="E14" s="11">
        <v>18259.77</v>
      </c>
      <c r="F14" s="11">
        <v>12519.5347</v>
      </c>
      <c r="G14" s="11">
        <v>13910.318840000002</v>
      </c>
      <c r="H14" s="11">
        <v>16210.109050000001</v>
      </c>
      <c r="I14" s="11">
        <v>23512.807389999998</v>
      </c>
      <c r="J14" s="11">
        <v>5100.9930000000004</v>
      </c>
      <c r="K14" s="11">
        <v>10011.701999999999</v>
      </c>
      <c r="L14" s="11">
        <v>21474.633000000002</v>
      </c>
      <c r="M14" s="11">
        <v>24015.486060000003</v>
      </c>
      <c r="N14" s="11">
        <f t="shared" si="0"/>
        <v>232216.18333999999</v>
      </c>
    </row>
    <row r="15" spans="1:14" x14ac:dyDescent="0.25">
      <c r="A15" s="4" t="s">
        <v>7</v>
      </c>
      <c r="B15" s="11">
        <v>3855.5851900000002</v>
      </c>
      <c r="C15" s="11">
        <v>12640.019499999999</v>
      </c>
      <c r="D15" s="11">
        <v>2490.2734399999999</v>
      </c>
      <c r="E15" s="11">
        <v>4314.1075000000001</v>
      </c>
      <c r="F15" s="11">
        <v>11554.548999999999</v>
      </c>
      <c r="G15" s="11">
        <v>0</v>
      </c>
      <c r="H15" s="11">
        <v>3295.1549999999997</v>
      </c>
      <c r="I15" s="11">
        <v>2198.0235000000002</v>
      </c>
      <c r="J15" s="11">
        <v>3114.9475000000002</v>
      </c>
      <c r="K15" s="11">
        <v>4806.1289999999999</v>
      </c>
      <c r="L15" s="11">
        <v>11222.707</v>
      </c>
      <c r="M15" s="11">
        <v>12632.313</v>
      </c>
      <c r="N15" s="11">
        <f t="shared" si="0"/>
        <v>72123.809630000003</v>
      </c>
    </row>
    <row r="16" spans="1:14" x14ac:dyDescent="0.25">
      <c r="A16" s="4" t="s">
        <v>8</v>
      </c>
      <c r="B16" s="11">
        <v>160100.81270999991</v>
      </c>
      <c r="C16" s="11">
        <v>131363.47744999998</v>
      </c>
      <c r="D16" s="11">
        <v>158918.04515999989</v>
      </c>
      <c r="E16" s="11">
        <v>120916.98121000006</v>
      </c>
      <c r="F16" s="11">
        <v>222588.35218000013</v>
      </c>
      <c r="G16" s="11">
        <v>195896.03382000013</v>
      </c>
      <c r="H16" s="11">
        <v>174733.39391999997</v>
      </c>
      <c r="I16" s="11">
        <v>164511.76756000001</v>
      </c>
      <c r="J16" s="11">
        <v>194282.07994000008</v>
      </c>
      <c r="K16" s="11">
        <v>129337.36821000004</v>
      </c>
      <c r="L16" s="11">
        <v>57991.145599999996</v>
      </c>
      <c r="M16" s="11">
        <v>162050.95837999985</v>
      </c>
      <c r="N16" s="11">
        <f t="shared" si="0"/>
        <v>1872690.4161399999</v>
      </c>
    </row>
    <row r="17" spans="1:14" x14ac:dyDescent="0.25">
      <c r="A17" s="4" t="s">
        <v>9</v>
      </c>
      <c r="B17" s="11">
        <v>0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f t="shared" si="0"/>
        <v>0</v>
      </c>
    </row>
    <row r="18" spans="1:14" x14ac:dyDescent="0.25">
      <c r="A18" s="20" t="s">
        <v>56</v>
      </c>
      <c r="B18" s="11">
        <v>0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1">
        <f t="shared" si="0"/>
        <v>0</v>
      </c>
    </row>
    <row r="19" spans="1:14" x14ac:dyDescent="0.25">
      <c r="A19" s="4" t="s">
        <v>38</v>
      </c>
      <c r="B19" s="11">
        <v>1791.8240000000001</v>
      </c>
      <c r="C19" s="11">
        <v>11147.444</v>
      </c>
      <c r="D19" s="11">
        <v>427.69400000000002</v>
      </c>
      <c r="E19" s="11">
        <v>12690.873</v>
      </c>
      <c r="F19" s="11">
        <v>4748.4009999999998</v>
      </c>
      <c r="G19" s="11">
        <v>0</v>
      </c>
      <c r="H19" s="11">
        <v>2949.9290000000001</v>
      </c>
      <c r="I19" s="11">
        <v>9027.125</v>
      </c>
      <c r="J19" s="11">
        <v>822.74599999999998</v>
      </c>
      <c r="K19" s="11">
        <v>6318.3170000000009</v>
      </c>
      <c r="L19" s="11">
        <v>7146.0510000000004</v>
      </c>
      <c r="M19" s="11">
        <v>682.13499999999999</v>
      </c>
      <c r="N19" s="11">
        <f t="shared" si="0"/>
        <v>57752.538999999997</v>
      </c>
    </row>
    <row r="20" spans="1:14" x14ac:dyDescent="0.25">
      <c r="A20" s="4" t="s">
        <v>10</v>
      </c>
      <c r="B20" s="11">
        <v>21568.23041</v>
      </c>
      <c r="C20" s="11">
        <v>71542.125</v>
      </c>
      <c r="D20" s="11">
        <v>57252.875</v>
      </c>
      <c r="E20" s="11">
        <v>138317.9</v>
      </c>
      <c r="F20" s="11">
        <v>279801.61800000002</v>
      </c>
      <c r="G20" s="11">
        <v>67938.423999999999</v>
      </c>
      <c r="H20" s="11">
        <v>217985.60799999998</v>
      </c>
      <c r="I20" s="11">
        <v>2371.5</v>
      </c>
      <c r="J20" s="11">
        <v>70980.149999999994</v>
      </c>
      <c r="K20" s="11">
        <v>70629.8</v>
      </c>
      <c r="L20" s="11">
        <v>71117</v>
      </c>
      <c r="M20" s="11">
        <v>0</v>
      </c>
      <c r="N20" s="11">
        <f t="shared" si="0"/>
        <v>1069505.2304100001</v>
      </c>
    </row>
    <row r="21" spans="1:14" x14ac:dyDescent="0.25">
      <c r="A21" s="26" t="s">
        <v>11</v>
      </c>
      <c r="B21" s="11">
        <v>9108.7593400000005</v>
      </c>
      <c r="C21" s="11">
        <v>14473.941180000003</v>
      </c>
      <c r="D21" s="11">
        <v>6454.8933400000005</v>
      </c>
      <c r="E21" s="11">
        <v>18958.07475</v>
      </c>
      <c r="F21" s="11">
        <v>21474.323250000005</v>
      </c>
      <c r="G21" s="11">
        <v>13697.932060000001</v>
      </c>
      <c r="H21" s="11">
        <v>14163.228939999999</v>
      </c>
      <c r="I21" s="11">
        <v>13229.099970000001</v>
      </c>
      <c r="J21" s="11">
        <v>6287.0277699999997</v>
      </c>
      <c r="K21" s="11">
        <v>4647.7626799999998</v>
      </c>
      <c r="L21" s="11">
        <v>9816.4402299999983</v>
      </c>
      <c r="M21" s="11">
        <v>16837.826379999999</v>
      </c>
      <c r="N21" s="11">
        <f t="shared" si="0"/>
        <v>149149.30989000003</v>
      </c>
    </row>
    <row r="22" spans="1:14" x14ac:dyDescent="0.25">
      <c r="A22" s="4" t="s">
        <v>12</v>
      </c>
      <c r="B22" s="11">
        <v>13945.857699999995</v>
      </c>
      <c r="C22" s="11">
        <v>26277.644739999992</v>
      </c>
      <c r="D22" s="11">
        <v>25397.083880000006</v>
      </c>
      <c r="E22" s="11">
        <v>73635.377529999998</v>
      </c>
      <c r="F22" s="11">
        <v>33319.32791</v>
      </c>
      <c r="G22" s="11">
        <v>73824.245450000017</v>
      </c>
      <c r="H22" s="11">
        <v>26600.994659999997</v>
      </c>
      <c r="I22" s="11">
        <v>80560.280810000011</v>
      </c>
      <c r="J22" s="11">
        <v>120455.07540999999</v>
      </c>
      <c r="K22" s="11">
        <v>81779.059659999984</v>
      </c>
      <c r="L22" s="11">
        <v>29994.426780000002</v>
      </c>
      <c r="M22" s="11">
        <v>46644.585210000034</v>
      </c>
      <c r="N22" s="11">
        <f t="shared" si="0"/>
        <v>632433.95974000008</v>
      </c>
    </row>
    <row r="23" spans="1:14" x14ac:dyDescent="0.25">
      <c r="A23" s="4" t="s">
        <v>13</v>
      </c>
      <c r="B23" s="11">
        <v>0</v>
      </c>
      <c r="C23" s="11">
        <v>0</v>
      </c>
      <c r="D23" s="11">
        <v>0</v>
      </c>
      <c r="E23" s="11">
        <v>0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11">
        <f t="shared" si="0"/>
        <v>0</v>
      </c>
    </row>
    <row r="24" spans="1:14" x14ac:dyDescent="0.25">
      <c r="A24" s="4" t="s">
        <v>14</v>
      </c>
      <c r="B24" s="11">
        <v>657973.41364000004</v>
      </c>
      <c r="C24" s="11">
        <v>499547.72182000004</v>
      </c>
      <c r="D24" s="11">
        <v>658109.36300000013</v>
      </c>
      <c r="E24" s="11">
        <v>633059.28706</v>
      </c>
      <c r="F24" s="11">
        <v>614017.92335000006</v>
      </c>
      <c r="G24" s="11">
        <v>609351.00028000004</v>
      </c>
      <c r="H24" s="11">
        <v>523216.0208</v>
      </c>
      <c r="I24" s="11">
        <v>520269.90267999994</v>
      </c>
      <c r="J24" s="11">
        <v>666919.10765999986</v>
      </c>
      <c r="K24" s="11">
        <v>735178.75095000013</v>
      </c>
      <c r="L24" s="11">
        <v>506813.51282000006</v>
      </c>
      <c r="M24" s="11">
        <v>563835.04356999998</v>
      </c>
      <c r="N24" s="11">
        <f t="shared" si="0"/>
        <v>7188291.0476300009</v>
      </c>
    </row>
    <row r="25" spans="1:14" x14ac:dyDescent="0.25">
      <c r="A25" s="4" t="s">
        <v>15</v>
      </c>
      <c r="B25" s="11">
        <v>0</v>
      </c>
      <c r="C25" s="11">
        <v>0</v>
      </c>
      <c r="D25" s="11">
        <v>0</v>
      </c>
      <c r="E25" s="11">
        <v>0</v>
      </c>
      <c r="F25" s="11">
        <v>0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  <c r="N25" s="11">
        <f t="shared" si="0"/>
        <v>0</v>
      </c>
    </row>
    <row r="26" spans="1:14" x14ac:dyDescent="0.25">
      <c r="A26" s="12" t="s">
        <v>40</v>
      </c>
      <c r="B26" s="11">
        <v>106587.20999999999</v>
      </c>
      <c r="C26" s="11">
        <v>68900.315000000002</v>
      </c>
      <c r="D26" s="11">
        <v>21998.5</v>
      </c>
      <c r="E26" s="11">
        <v>97341.941000000006</v>
      </c>
      <c r="F26" s="11">
        <v>87455.451000000001</v>
      </c>
      <c r="G26" s="11">
        <v>127332.719</v>
      </c>
      <c r="H26" s="11">
        <v>86069.275500000003</v>
      </c>
      <c r="I26" s="11">
        <v>150951.8235</v>
      </c>
      <c r="J26" s="11">
        <v>82689.534</v>
      </c>
      <c r="K26" s="11">
        <v>149822.092</v>
      </c>
      <c r="L26" s="11">
        <v>104876.761</v>
      </c>
      <c r="M26" s="11">
        <v>102735.283</v>
      </c>
      <c r="N26" s="11">
        <f t="shared" si="0"/>
        <v>1186760.905</v>
      </c>
    </row>
    <row r="27" spans="1:14" x14ac:dyDescent="0.25">
      <c r="A27" s="4" t="s">
        <v>39</v>
      </c>
      <c r="B27" s="11">
        <v>0</v>
      </c>
      <c r="C27" s="11">
        <v>0</v>
      </c>
      <c r="D27" s="11">
        <v>0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1">
        <f t="shared" si="0"/>
        <v>0</v>
      </c>
    </row>
    <row r="28" spans="1:14" x14ac:dyDescent="0.25">
      <c r="A28" s="4" t="s">
        <v>16</v>
      </c>
      <c r="B28" s="11">
        <v>0</v>
      </c>
      <c r="C28" s="11">
        <v>0</v>
      </c>
      <c r="D28" s="11">
        <v>0</v>
      </c>
      <c r="E28" s="11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f t="shared" si="0"/>
        <v>0</v>
      </c>
    </row>
    <row r="29" spans="1:14" x14ac:dyDescent="0.25">
      <c r="A29" s="4" t="s">
        <v>17</v>
      </c>
      <c r="B29" s="11">
        <v>0</v>
      </c>
      <c r="C29" s="11">
        <v>0</v>
      </c>
      <c r="D29" s="11">
        <v>0</v>
      </c>
      <c r="E29" s="1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1">
        <f t="shared" si="0"/>
        <v>0</v>
      </c>
    </row>
    <row r="30" spans="1:14" x14ac:dyDescent="0.25">
      <c r="A30" s="26" t="s">
        <v>36</v>
      </c>
      <c r="B30" s="11">
        <v>72616</v>
      </c>
      <c r="C30" s="11">
        <v>41105.973819999999</v>
      </c>
      <c r="D30" s="11">
        <v>96.944999999999993</v>
      </c>
      <c r="E30" s="11">
        <v>53653.082999999999</v>
      </c>
      <c r="F30" s="11">
        <v>3079.0310800000002</v>
      </c>
      <c r="G30" s="11">
        <v>51288.019</v>
      </c>
      <c r="H30" s="11">
        <v>5293.9190000000008</v>
      </c>
      <c r="I30" s="11">
        <v>4838.1360000000004</v>
      </c>
      <c r="J30" s="11">
        <v>56463.937299999998</v>
      </c>
      <c r="K30" s="11">
        <v>990</v>
      </c>
      <c r="L30" s="11">
        <v>4397.04</v>
      </c>
      <c r="M30" s="11">
        <v>16236</v>
      </c>
      <c r="N30" s="11">
        <f t="shared" si="0"/>
        <v>310058.08419999998</v>
      </c>
    </row>
    <row r="31" spans="1:14" x14ac:dyDescent="0.25">
      <c r="A31" s="4" t="s">
        <v>18</v>
      </c>
      <c r="B31" s="11">
        <v>11506.82</v>
      </c>
      <c r="C31" s="11">
        <v>45368.97</v>
      </c>
      <c r="D31" s="11">
        <v>15901.5</v>
      </c>
      <c r="E31" s="11">
        <v>17454.559999999998</v>
      </c>
      <c r="F31" s="11">
        <v>7903.99</v>
      </c>
      <c r="G31" s="11">
        <v>41606.78</v>
      </c>
      <c r="H31" s="11">
        <v>37540.855499999998</v>
      </c>
      <c r="I31" s="11">
        <v>48693.946000000004</v>
      </c>
      <c r="J31" s="11">
        <v>42648</v>
      </c>
      <c r="K31" s="11">
        <v>59744.508000000002</v>
      </c>
      <c r="L31" s="11">
        <v>25948.32</v>
      </c>
      <c r="M31" s="11">
        <v>20424.55</v>
      </c>
      <c r="N31" s="11">
        <f t="shared" si="0"/>
        <v>374742.79949999996</v>
      </c>
    </row>
    <row r="32" spans="1:14" x14ac:dyDescent="0.25">
      <c r="A32" s="4" t="s">
        <v>19</v>
      </c>
      <c r="B32" s="11">
        <v>24682.046869999998</v>
      </c>
      <c r="C32" s="11">
        <v>17086.775160000001</v>
      </c>
      <c r="D32" s="11">
        <v>33224.224649999996</v>
      </c>
      <c r="E32" s="11">
        <v>36091.199900000007</v>
      </c>
      <c r="F32" s="11">
        <v>48863.722540000017</v>
      </c>
      <c r="G32" s="11">
        <v>41005.14392000001</v>
      </c>
      <c r="H32" s="11">
        <v>37905.378199999999</v>
      </c>
      <c r="I32" s="11">
        <v>53759.444379999979</v>
      </c>
      <c r="J32" s="11">
        <v>46926.239680000013</v>
      </c>
      <c r="K32" s="11">
        <v>78939.130949999977</v>
      </c>
      <c r="L32" s="11">
        <v>39377.728230000001</v>
      </c>
      <c r="M32" s="11">
        <v>45744.165369999973</v>
      </c>
      <c r="N32" s="11">
        <f t="shared" si="0"/>
        <v>503605.19984999998</v>
      </c>
    </row>
    <row r="33" spans="1:14" x14ac:dyDescent="0.25">
      <c r="A33" s="4" t="s">
        <v>37</v>
      </c>
      <c r="B33" s="11">
        <v>19986.52</v>
      </c>
      <c r="C33" s="11">
        <v>0</v>
      </c>
      <c r="D33" s="11">
        <v>9907.19</v>
      </c>
      <c r="E33" s="11">
        <v>6985.92</v>
      </c>
      <c r="F33" s="11">
        <v>47602.67</v>
      </c>
      <c r="G33" s="11">
        <v>4042.85</v>
      </c>
      <c r="H33" s="11">
        <v>31248.959999999999</v>
      </c>
      <c r="I33" s="11">
        <v>54134.74</v>
      </c>
      <c r="J33" s="11">
        <v>18301.09</v>
      </c>
      <c r="K33" s="11">
        <v>93831.6</v>
      </c>
      <c r="L33" s="11">
        <v>71047.72</v>
      </c>
      <c r="M33" s="11">
        <v>51160.57</v>
      </c>
      <c r="N33" s="11">
        <f t="shared" si="0"/>
        <v>408249.83</v>
      </c>
    </row>
    <row r="34" spans="1:14" x14ac:dyDescent="0.25">
      <c r="A34" s="4" t="s">
        <v>20</v>
      </c>
      <c r="B34" s="11">
        <v>23441.526999999998</v>
      </c>
      <c r="C34" s="11">
        <v>87707.288</v>
      </c>
      <c r="D34" s="11">
        <v>55101.57</v>
      </c>
      <c r="E34" s="11">
        <v>73474.331999999995</v>
      </c>
      <c r="F34" s="11">
        <v>49108.665999999997</v>
      </c>
      <c r="G34" s="11">
        <v>65161.426999999996</v>
      </c>
      <c r="H34" s="11">
        <v>44990.58</v>
      </c>
      <c r="I34" s="11">
        <v>74417.22</v>
      </c>
      <c r="J34" s="11">
        <v>78785.884000000005</v>
      </c>
      <c r="K34" s="11">
        <v>89409.415000000008</v>
      </c>
      <c r="L34" s="11">
        <v>20604.189999999999</v>
      </c>
      <c r="M34" s="11">
        <v>75747.758499999996</v>
      </c>
      <c r="N34" s="11">
        <f t="shared" si="0"/>
        <v>737949.85750000004</v>
      </c>
    </row>
    <row r="35" spans="1:14" x14ac:dyDescent="0.25">
      <c r="A35" s="4" t="s">
        <v>21</v>
      </c>
      <c r="B35" s="11">
        <v>1.165</v>
      </c>
      <c r="C35" s="11">
        <v>0</v>
      </c>
      <c r="D35" s="11">
        <v>0</v>
      </c>
      <c r="E35" s="11">
        <v>0</v>
      </c>
      <c r="F35" s="11">
        <v>17.3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11">
        <f t="shared" si="0"/>
        <v>18.465</v>
      </c>
    </row>
    <row r="36" spans="1:14" x14ac:dyDescent="0.25">
      <c r="A36" s="26" t="s">
        <v>22</v>
      </c>
      <c r="B36" s="11">
        <v>14.055</v>
      </c>
      <c r="C36" s="11">
        <v>114.161</v>
      </c>
      <c r="D36" s="11">
        <v>159.08790000000002</v>
      </c>
      <c r="E36" s="11">
        <v>356.52</v>
      </c>
      <c r="F36" s="11">
        <v>141.79128</v>
      </c>
      <c r="G36" s="11">
        <v>25.451999999999998</v>
      </c>
      <c r="H36" s="11">
        <v>58.256999999999998</v>
      </c>
      <c r="I36" s="11">
        <v>143.142</v>
      </c>
      <c r="J36" s="11">
        <v>24.83</v>
      </c>
      <c r="K36" s="11">
        <v>137.78363000000002</v>
      </c>
      <c r="L36" s="11">
        <v>35888.78</v>
      </c>
      <c r="M36" s="11">
        <v>102.32</v>
      </c>
      <c r="N36" s="11">
        <f t="shared" si="0"/>
        <v>37166.179810000001</v>
      </c>
    </row>
    <row r="37" spans="1:14" x14ac:dyDescent="0.25">
      <c r="A37" s="4" t="s">
        <v>23</v>
      </c>
      <c r="B37" s="11">
        <v>361591.05334999994</v>
      </c>
      <c r="C37" s="11">
        <v>391888.07618000003</v>
      </c>
      <c r="D37" s="11">
        <v>901731.3448000002</v>
      </c>
      <c r="E37" s="11">
        <v>705013.03573</v>
      </c>
      <c r="F37" s="11">
        <v>819149.40741999983</v>
      </c>
      <c r="G37" s="11">
        <v>826430.78568000009</v>
      </c>
      <c r="H37" s="11">
        <v>866607.89230000018</v>
      </c>
      <c r="I37" s="11">
        <v>922462.11933000002</v>
      </c>
      <c r="J37" s="11">
        <v>628739.73333999992</v>
      </c>
      <c r="K37" s="11">
        <v>801981.76480999996</v>
      </c>
      <c r="L37" s="11">
        <v>744677.54922000004</v>
      </c>
      <c r="M37" s="11">
        <v>492496.95193999988</v>
      </c>
      <c r="N37" s="11">
        <f t="shared" si="0"/>
        <v>8462769.7140999995</v>
      </c>
    </row>
    <row r="38" spans="1:14" x14ac:dyDescent="0.25">
      <c r="A38" s="4" t="s">
        <v>24</v>
      </c>
      <c r="B38" s="11">
        <v>771469.54619000049</v>
      </c>
      <c r="C38" s="11">
        <v>1015749.6527900003</v>
      </c>
      <c r="D38" s="11">
        <v>1007329.4217600016</v>
      </c>
      <c r="E38" s="11">
        <v>826224.45966000087</v>
      </c>
      <c r="F38" s="11">
        <v>862561.97478000086</v>
      </c>
      <c r="G38" s="11">
        <v>759982.54620000068</v>
      </c>
      <c r="H38" s="11">
        <v>968329.27999999863</v>
      </c>
      <c r="I38" s="11">
        <v>1117639.8276700007</v>
      </c>
      <c r="J38" s="11">
        <v>990791.3265500007</v>
      </c>
      <c r="K38" s="11">
        <v>1011081.7688699996</v>
      </c>
      <c r="L38" s="11">
        <v>931959.94401999936</v>
      </c>
      <c r="M38" s="11">
        <v>907984.71770000027</v>
      </c>
      <c r="N38" s="11">
        <f t="shared" si="0"/>
        <v>11171104.466190003</v>
      </c>
    </row>
    <row r="39" spans="1:14" x14ac:dyDescent="0.25">
      <c r="A39" s="4" t="s">
        <v>25</v>
      </c>
      <c r="B39" s="11">
        <v>73595.449809999976</v>
      </c>
      <c r="C39" s="11">
        <v>95191.700709999976</v>
      </c>
      <c r="D39" s="11">
        <v>280328.27062999998</v>
      </c>
      <c r="E39" s="11">
        <v>153917.36409000002</v>
      </c>
      <c r="F39" s="11">
        <v>92208.374789999973</v>
      </c>
      <c r="G39" s="11">
        <v>54137.176330000024</v>
      </c>
      <c r="H39" s="11">
        <v>215714.01268999992</v>
      </c>
      <c r="I39" s="11">
        <v>117135.76895999999</v>
      </c>
      <c r="J39" s="11">
        <v>140576.20447999993</v>
      </c>
      <c r="K39" s="11">
        <v>67476.001580000011</v>
      </c>
      <c r="L39" s="11">
        <v>101988.91065000001</v>
      </c>
      <c r="M39" s="11">
        <v>93248.73434000001</v>
      </c>
      <c r="N39" s="11">
        <f t="shared" si="0"/>
        <v>1485517.9690599996</v>
      </c>
    </row>
    <row r="40" spans="1:14" x14ac:dyDescent="0.25">
      <c r="A40" s="4" t="s">
        <v>26</v>
      </c>
      <c r="B40" s="11">
        <v>975755.84200000006</v>
      </c>
      <c r="C40" s="11">
        <v>561115.35600000003</v>
      </c>
      <c r="D40" s="11">
        <v>753710.56682000007</v>
      </c>
      <c r="E40" s="11">
        <v>386439.538</v>
      </c>
      <c r="F40" s="11">
        <v>539479.04604000004</v>
      </c>
      <c r="G40" s="11">
        <v>347826.45999999996</v>
      </c>
      <c r="H40" s="11">
        <v>345977.83240000001</v>
      </c>
      <c r="I40" s="11">
        <v>191903.63199999998</v>
      </c>
      <c r="J40" s="11">
        <v>205471.32799999998</v>
      </c>
      <c r="K40" s="11">
        <v>424471.10100000002</v>
      </c>
      <c r="L40" s="11">
        <v>311671.92</v>
      </c>
      <c r="M40" s="11">
        <v>272077.59335999994</v>
      </c>
      <c r="N40" s="11">
        <f t="shared" si="0"/>
        <v>5315900.2156199999</v>
      </c>
    </row>
    <row r="41" spans="1:14" x14ac:dyDescent="0.25">
      <c r="A41" s="27" t="s">
        <v>48</v>
      </c>
      <c r="B41" s="11">
        <v>71092.081999999995</v>
      </c>
      <c r="C41" s="11">
        <v>119797</v>
      </c>
      <c r="D41" s="11">
        <v>252293.8</v>
      </c>
      <c r="E41" s="11">
        <v>160420.20000000001</v>
      </c>
      <c r="F41" s="11">
        <v>215035</v>
      </c>
      <c r="G41" s="11">
        <v>69976.800000000003</v>
      </c>
      <c r="H41" s="11">
        <v>334438.79200000002</v>
      </c>
      <c r="I41" s="11">
        <v>279005.95799999998</v>
      </c>
      <c r="J41" s="11">
        <v>127984.5</v>
      </c>
      <c r="K41" s="11">
        <v>262293.57</v>
      </c>
      <c r="L41" s="11">
        <v>231841.23200000002</v>
      </c>
      <c r="M41" s="11">
        <v>184089.65</v>
      </c>
      <c r="N41" s="11">
        <f t="shared" si="0"/>
        <v>2308268.5840000003</v>
      </c>
    </row>
    <row r="42" spans="1:14" x14ac:dyDescent="0.25">
      <c r="A42" s="4" t="s">
        <v>41</v>
      </c>
      <c r="B42" s="11">
        <v>25213.287</v>
      </c>
      <c r="C42" s="11">
        <v>25417.149000000001</v>
      </c>
      <c r="D42" s="11">
        <v>25409.519</v>
      </c>
      <c r="E42" s="11">
        <v>25218.948</v>
      </c>
      <c r="F42" s="11">
        <v>50645.023000000001</v>
      </c>
      <c r="G42" s="11">
        <v>25412.829000000002</v>
      </c>
      <c r="H42" s="11">
        <v>25177.721000000001</v>
      </c>
      <c r="I42" s="11">
        <v>25406.634999999998</v>
      </c>
      <c r="J42" s="11">
        <v>50581.22</v>
      </c>
      <c r="K42" s="11">
        <v>25196.506000000001</v>
      </c>
      <c r="L42" s="11">
        <v>25161.584999999999</v>
      </c>
      <c r="M42" s="11">
        <v>25401.284</v>
      </c>
      <c r="N42" s="11">
        <f t="shared" si="0"/>
        <v>354241.70600000001</v>
      </c>
    </row>
    <row r="43" spans="1:14" x14ac:dyDescent="0.25">
      <c r="A43" s="4" t="s">
        <v>42</v>
      </c>
      <c r="B43" s="11">
        <v>0</v>
      </c>
      <c r="C43" s="11">
        <v>8484.805699999999</v>
      </c>
      <c r="D43" s="11">
        <v>5075.6900999999998</v>
      </c>
      <c r="E43" s="11">
        <v>618.96080000000006</v>
      </c>
      <c r="F43" s="11">
        <v>4474.5050000000001</v>
      </c>
      <c r="G43" s="11">
        <v>10091.5643</v>
      </c>
      <c r="H43" s="11">
        <v>4779.9107999999997</v>
      </c>
      <c r="I43" s="11">
        <v>6846.7548999999999</v>
      </c>
      <c r="J43" s="11">
        <v>3683.1164800000001</v>
      </c>
      <c r="K43" s="11">
        <v>4003.8931000000002</v>
      </c>
      <c r="L43" s="11">
        <v>9070.7033200000005</v>
      </c>
      <c r="M43" s="11">
        <v>5529.870899999999</v>
      </c>
      <c r="N43" s="11">
        <f t="shared" si="0"/>
        <v>62659.775399999999</v>
      </c>
    </row>
    <row r="44" spans="1:14" x14ac:dyDescent="0.25">
      <c r="A44" s="17" t="s">
        <v>44</v>
      </c>
      <c r="B44" s="11">
        <v>2010.298</v>
      </c>
      <c r="C44" s="11">
        <v>4148.6670000000004</v>
      </c>
      <c r="D44" s="11">
        <v>1860</v>
      </c>
      <c r="E44" s="11">
        <v>6559.0069999999996</v>
      </c>
      <c r="F44" s="11">
        <v>9350</v>
      </c>
      <c r="G44" s="11">
        <v>18349.095000000001</v>
      </c>
      <c r="H44" s="11">
        <v>6632.0039999999999</v>
      </c>
      <c r="I44" s="11">
        <v>6160.8810000000003</v>
      </c>
      <c r="J44" s="11">
        <v>6807.6596000000009</v>
      </c>
      <c r="K44" s="11">
        <v>9392.4325499999977</v>
      </c>
      <c r="L44" s="11">
        <v>3687.4409999999998</v>
      </c>
      <c r="M44" s="11">
        <v>4295.1419999999998</v>
      </c>
      <c r="N44" s="11">
        <f t="shared" si="0"/>
        <v>79252.627150000015</v>
      </c>
    </row>
    <row r="45" spans="1:14" x14ac:dyDescent="0.25">
      <c r="A45" s="18" t="s">
        <v>43</v>
      </c>
      <c r="B45" s="11">
        <v>96.825000000000003</v>
      </c>
      <c r="C45" s="11">
        <v>0</v>
      </c>
      <c r="D45" s="11">
        <v>28.577000000000002</v>
      </c>
      <c r="E45" s="11">
        <v>43.336599999999997</v>
      </c>
      <c r="F45" s="11">
        <v>5.0708500000000001</v>
      </c>
      <c r="G45" s="11">
        <v>0</v>
      </c>
      <c r="H45" s="11">
        <v>30</v>
      </c>
      <c r="I45" s="11">
        <v>0</v>
      </c>
      <c r="J45" s="11">
        <v>0</v>
      </c>
      <c r="K45" s="11">
        <v>31.971</v>
      </c>
      <c r="L45" s="11">
        <v>19.41</v>
      </c>
      <c r="M45" s="11">
        <v>0</v>
      </c>
      <c r="N45" s="11">
        <f t="shared" si="0"/>
        <v>255.19045</v>
      </c>
    </row>
    <row r="46" spans="1:14" x14ac:dyDescent="0.25">
      <c r="A46" s="2" t="s">
        <v>52</v>
      </c>
      <c r="B46" s="11">
        <v>0</v>
      </c>
      <c r="C46" s="11">
        <v>0</v>
      </c>
      <c r="D46" s="11">
        <v>1996.4884999999999</v>
      </c>
      <c r="E46" s="11">
        <v>996.48850000000004</v>
      </c>
      <c r="F46" s="11">
        <v>10429.707</v>
      </c>
      <c r="G46" s="11">
        <v>5753.2049999999999</v>
      </c>
      <c r="H46" s="11">
        <v>2406.018</v>
      </c>
      <c r="I46" s="11">
        <v>7500</v>
      </c>
      <c r="J46" s="11">
        <v>1488.634</v>
      </c>
      <c r="K46" s="11">
        <v>1000</v>
      </c>
      <c r="L46" s="11">
        <v>5326.4509999999991</v>
      </c>
      <c r="M46" s="11">
        <v>8958.6059999999998</v>
      </c>
      <c r="N46" s="11">
        <f t="shared" si="0"/>
        <v>45855.598000000005</v>
      </c>
    </row>
    <row r="47" spans="1:14" x14ac:dyDescent="0.25">
      <c r="A47" s="4" t="s">
        <v>27</v>
      </c>
      <c r="B47" s="11">
        <v>0</v>
      </c>
      <c r="C47" s="11">
        <v>0</v>
      </c>
      <c r="D47" s="11">
        <v>62660</v>
      </c>
      <c r="E47" s="11">
        <v>0</v>
      </c>
      <c r="F47" s="11">
        <v>76813.899999999994</v>
      </c>
      <c r="G47" s="11">
        <v>30000.3</v>
      </c>
      <c r="H47" s="11">
        <v>35055.747000000003</v>
      </c>
      <c r="I47" s="11">
        <v>3571.8530000000001</v>
      </c>
      <c r="J47" s="11">
        <v>56886.3</v>
      </c>
      <c r="K47" s="11">
        <v>47968.299999999996</v>
      </c>
      <c r="L47" s="11">
        <v>0</v>
      </c>
      <c r="M47" s="11">
        <v>35000.9</v>
      </c>
      <c r="N47" s="11">
        <f t="shared" si="0"/>
        <v>347957.3</v>
      </c>
    </row>
    <row r="48" spans="1:14" x14ac:dyDescent="0.25">
      <c r="A48" s="4" t="s">
        <v>28</v>
      </c>
      <c r="B48" s="11">
        <v>221821.18916999988</v>
      </c>
      <c r="C48" s="11">
        <v>199096.87987000027</v>
      </c>
      <c r="D48" s="11">
        <v>282502.96308000019</v>
      </c>
      <c r="E48" s="11">
        <v>246899.31896</v>
      </c>
      <c r="F48" s="11">
        <v>283342.30838999979</v>
      </c>
      <c r="G48" s="11">
        <v>272517.90636000026</v>
      </c>
      <c r="H48" s="11">
        <v>308534.56027000042</v>
      </c>
      <c r="I48" s="11">
        <v>281596.49376999977</v>
      </c>
      <c r="J48" s="11">
        <v>309166.48951000028</v>
      </c>
      <c r="K48" s="11">
        <v>246988.16715999981</v>
      </c>
      <c r="L48" s="11">
        <v>278481.97179000039</v>
      </c>
      <c r="M48" s="11">
        <v>202047.13272999995</v>
      </c>
      <c r="N48" s="11">
        <f t="shared" si="0"/>
        <v>3132995.3810600014</v>
      </c>
    </row>
    <row r="49" spans="1:14" ht="13.8" thickBot="1" x14ac:dyDescent="0.3">
      <c r="A49" s="4" t="s">
        <v>29</v>
      </c>
      <c r="B49" s="11">
        <v>9578.7216499999995</v>
      </c>
      <c r="C49" s="11">
        <v>26317.90178</v>
      </c>
      <c r="D49" s="11">
        <v>51915.419099999999</v>
      </c>
      <c r="E49" s="11">
        <v>64961.402999999998</v>
      </c>
      <c r="F49" s="11">
        <v>87788.66</v>
      </c>
      <c r="G49" s="11">
        <v>162165.32999999999</v>
      </c>
      <c r="H49" s="11">
        <v>33023.119999999995</v>
      </c>
      <c r="I49" s="11">
        <v>60009.79</v>
      </c>
      <c r="J49" s="11">
        <v>58415.61</v>
      </c>
      <c r="K49" s="11">
        <v>93347</v>
      </c>
      <c r="L49" s="11">
        <v>8316.1350000000002</v>
      </c>
      <c r="M49" s="11">
        <v>61371.11</v>
      </c>
      <c r="N49" s="11">
        <f t="shared" si="0"/>
        <v>717210.20053000003</v>
      </c>
    </row>
    <row r="50" spans="1:14" ht="13.8" thickBot="1" x14ac:dyDescent="0.3">
      <c r="A50" s="5" t="s">
        <v>33</v>
      </c>
      <c r="B50" s="6">
        <f t="shared" ref="B50:M50" si="1">SUM(B7:B49)</f>
        <v>3832846.5574600007</v>
      </c>
      <c r="C50" s="6">
        <f t="shared" si="1"/>
        <v>3782760.9017100008</v>
      </c>
      <c r="D50" s="6">
        <f t="shared" si="1"/>
        <v>4845837.5360100018</v>
      </c>
      <c r="E50" s="6">
        <f t="shared" si="1"/>
        <v>4086605.7583200014</v>
      </c>
      <c r="F50" s="6">
        <f t="shared" si="1"/>
        <v>4637393.4605999999</v>
      </c>
      <c r="G50" s="6">
        <f t="shared" si="1"/>
        <v>4020651.8939000019</v>
      </c>
      <c r="H50" s="6">
        <f t="shared" si="1"/>
        <v>4592148.4539699992</v>
      </c>
      <c r="I50" s="6">
        <f t="shared" si="1"/>
        <v>4446190.7766800011</v>
      </c>
      <c r="J50" s="6">
        <f t="shared" si="1"/>
        <v>4136914.8070300003</v>
      </c>
      <c r="K50" s="6">
        <f t="shared" si="1"/>
        <v>4669469.0308199991</v>
      </c>
      <c r="L50" s="6">
        <f t="shared" si="1"/>
        <v>3901016.8440099992</v>
      </c>
      <c r="M50" s="6">
        <f t="shared" si="1"/>
        <v>3560788.0129399993</v>
      </c>
      <c r="N50" s="6">
        <f t="shared" ref="N50" si="2">SUM(N7:N49)</f>
        <v>50512624.03345</v>
      </c>
    </row>
    <row r="51" spans="1:14" ht="14.4" customHeight="1" x14ac:dyDescent="0.25">
      <c r="A51" s="24" t="s">
        <v>46</v>
      </c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</row>
    <row r="52" spans="1:14" ht="13.8" thickBot="1" x14ac:dyDescent="0.3"/>
    <row r="53" spans="1:14" ht="15" customHeight="1" thickBot="1" x14ac:dyDescent="0.3">
      <c r="A53" s="21" t="s">
        <v>31</v>
      </c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</row>
    <row r="54" spans="1:14" ht="13.8" thickBot="1" x14ac:dyDescent="0.3">
      <c r="A54" s="3" t="s">
        <v>45</v>
      </c>
      <c r="B54" s="14" t="s">
        <v>49</v>
      </c>
      <c r="C54" s="14" t="s">
        <v>50</v>
      </c>
      <c r="D54" s="14" t="s">
        <v>51</v>
      </c>
      <c r="E54" s="14" t="s">
        <v>53</v>
      </c>
      <c r="F54" s="14" t="s">
        <v>54</v>
      </c>
      <c r="G54" s="14" t="s">
        <v>55</v>
      </c>
      <c r="H54" s="14" t="s">
        <v>58</v>
      </c>
      <c r="I54" s="14" t="s">
        <v>59</v>
      </c>
      <c r="J54" s="14" t="s">
        <v>60</v>
      </c>
      <c r="K54" s="14" t="s">
        <v>61</v>
      </c>
      <c r="L54" s="14" t="s">
        <v>62</v>
      </c>
      <c r="M54" s="14" t="s">
        <v>63</v>
      </c>
    </row>
    <row r="55" spans="1:14" x14ac:dyDescent="0.25">
      <c r="A55" s="4" t="s">
        <v>0</v>
      </c>
      <c r="B55" s="7"/>
      <c r="C55" s="8">
        <f t="shared" ref="C55:M55" si="3">C7/B7-1</f>
        <v>-0.23886484218027748</v>
      </c>
      <c r="D55" s="8">
        <f t="shared" si="3"/>
        <v>0.378812900017516</v>
      </c>
      <c r="E55" s="8">
        <f t="shared" si="3"/>
        <v>-0.24591852851584706</v>
      </c>
      <c r="F55" s="8">
        <f t="shared" si="3"/>
        <v>-1.570228045300881E-2</v>
      </c>
      <c r="G55" s="8">
        <f t="shared" si="3"/>
        <v>-0.20779569058243474</v>
      </c>
      <c r="H55" s="8">
        <f t="shared" si="3"/>
        <v>0.98422250687190682</v>
      </c>
      <c r="I55" s="8">
        <f t="shared" si="3"/>
        <v>-3.891355477752434E-3</v>
      </c>
      <c r="J55" s="8">
        <f t="shared" si="3"/>
        <v>-0.24088193520651713</v>
      </c>
      <c r="K55" s="8">
        <f t="shared" si="3"/>
        <v>-0.44288529258072062</v>
      </c>
      <c r="L55" s="8">
        <f t="shared" si="3"/>
        <v>0.89954431140465196</v>
      </c>
      <c r="M55" s="8">
        <f t="shared" si="3"/>
        <v>-0.25509334985498366</v>
      </c>
    </row>
    <row r="56" spans="1:14" x14ac:dyDescent="0.25">
      <c r="A56" s="4" t="s">
        <v>1</v>
      </c>
      <c r="B56" s="7"/>
      <c r="C56" s="8">
        <f t="shared" ref="C56:M56" si="4">C8/B8-1</f>
        <v>3.0976095285544094</v>
      </c>
      <c r="D56" s="8">
        <f t="shared" si="4"/>
        <v>-7.7172636798264138E-2</v>
      </c>
      <c r="E56" s="8">
        <f t="shared" si="4"/>
        <v>2.4098069520588137</v>
      </c>
      <c r="F56" s="8">
        <f t="shared" si="4"/>
        <v>-0.92599151158148307</v>
      </c>
      <c r="G56" s="8">
        <f t="shared" si="4"/>
        <v>1.1543161071007986</v>
      </c>
      <c r="H56" s="8">
        <f t="shared" si="4"/>
        <v>0.15701287442240686</v>
      </c>
      <c r="I56" s="8">
        <f t="shared" si="4"/>
        <v>-9.6959904286936016E-2</v>
      </c>
      <c r="J56" s="8">
        <f t="shared" si="4"/>
        <v>-0.19517286867780548</v>
      </c>
      <c r="K56" s="8">
        <f t="shared" si="4"/>
        <v>1.7440586935691353</v>
      </c>
      <c r="L56" s="8">
        <f t="shared" si="4"/>
        <v>1.4632399243835694</v>
      </c>
      <c r="M56" s="8">
        <f t="shared" si="4"/>
        <v>-0.90587679801718779</v>
      </c>
    </row>
    <row r="57" spans="1:14" x14ac:dyDescent="0.25">
      <c r="A57" s="4" t="s">
        <v>2</v>
      </c>
      <c r="B57" s="7"/>
      <c r="C57" s="8" t="e">
        <f t="shared" ref="C57:M57" si="5">C9/B9-1</f>
        <v>#DIV/0!</v>
      </c>
      <c r="D57" s="8" t="e">
        <f t="shared" si="5"/>
        <v>#DIV/0!</v>
      </c>
      <c r="E57" s="8" t="e">
        <f t="shared" si="5"/>
        <v>#DIV/0!</v>
      </c>
      <c r="F57" s="8" t="e">
        <f t="shared" si="5"/>
        <v>#DIV/0!</v>
      </c>
      <c r="G57" s="8" t="e">
        <f t="shared" si="5"/>
        <v>#DIV/0!</v>
      </c>
      <c r="H57" s="8" t="e">
        <f t="shared" si="5"/>
        <v>#DIV/0!</v>
      </c>
      <c r="I57" s="8" t="e">
        <f t="shared" si="5"/>
        <v>#DIV/0!</v>
      </c>
      <c r="J57" s="8" t="e">
        <f t="shared" si="5"/>
        <v>#DIV/0!</v>
      </c>
      <c r="K57" s="8" t="e">
        <f t="shared" si="5"/>
        <v>#DIV/0!</v>
      </c>
      <c r="L57" s="8" t="e">
        <f t="shared" si="5"/>
        <v>#DIV/0!</v>
      </c>
      <c r="M57" s="8" t="e">
        <f t="shared" si="5"/>
        <v>#DIV/0!</v>
      </c>
    </row>
    <row r="58" spans="1:14" x14ac:dyDescent="0.25">
      <c r="A58" s="4" t="s">
        <v>3</v>
      </c>
      <c r="B58" s="7"/>
      <c r="C58" s="8">
        <f t="shared" ref="C58:M58" si="6">C10/B10-1</f>
        <v>7.0700611010390748</v>
      </c>
      <c r="D58" s="8">
        <f t="shared" si="6"/>
        <v>-0.68520714423353413</v>
      </c>
      <c r="E58" s="8">
        <f t="shared" si="6"/>
        <v>0.97091082521460903</v>
      </c>
      <c r="F58" s="8">
        <f t="shared" si="6"/>
        <v>-0.76950464183258838</v>
      </c>
      <c r="G58" s="8">
        <f t="shared" si="6"/>
        <v>0.49421543807981161</v>
      </c>
      <c r="H58" s="8">
        <f t="shared" si="6"/>
        <v>0.92470352164308323</v>
      </c>
      <c r="I58" s="8">
        <f t="shared" si="6"/>
        <v>2.7921591130955825E-2</v>
      </c>
      <c r="J58" s="8">
        <f t="shared" si="6"/>
        <v>-0.70145057257930277</v>
      </c>
      <c r="K58" s="8">
        <f t="shared" si="6"/>
        <v>0.6989786791409629</v>
      </c>
      <c r="L58" s="8">
        <f t="shared" si="6"/>
        <v>1.0899907225922449</v>
      </c>
      <c r="M58" s="8">
        <f t="shared" si="6"/>
        <v>-0.48005885505002899</v>
      </c>
    </row>
    <row r="59" spans="1:14" x14ac:dyDescent="0.25">
      <c r="A59" s="4" t="s">
        <v>4</v>
      </c>
      <c r="B59" s="7"/>
      <c r="C59" s="8">
        <f t="shared" ref="C59:M59" si="7">C11/B11-1</f>
        <v>0.63028109083631323</v>
      </c>
      <c r="D59" s="8">
        <f t="shared" si="7"/>
        <v>-0.70587144925806544</v>
      </c>
      <c r="E59" s="8">
        <f t="shared" si="7"/>
        <v>-0.13142661050898397</v>
      </c>
      <c r="F59" s="8">
        <f t="shared" si="7"/>
        <v>1.6461256911294231</v>
      </c>
      <c r="G59" s="8">
        <f t="shared" si="7"/>
        <v>-7.6030792026772098E-2</v>
      </c>
      <c r="H59" s="8">
        <f t="shared" si="7"/>
        <v>0.18181857581706895</v>
      </c>
      <c r="I59" s="8">
        <f t="shared" si="7"/>
        <v>2.5527303514868871E-2</v>
      </c>
      <c r="J59" s="8">
        <f t="shared" si="7"/>
        <v>-1.2916975209261827E-2</v>
      </c>
      <c r="K59" s="8">
        <f t="shared" si="7"/>
        <v>0.37203185884878609</v>
      </c>
      <c r="L59" s="8">
        <f t="shared" si="7"/>
        <v>-0.31791998285097078</v>
      </c>
      <c r="M59" s="8">
        <f t="shared" si="7"/>
        <v>-0.39845397155868278</v>
      </c>
    </row>
    <row r="60" spans="1:14" x14ac:dyDescent="0.25">
      <c r="A60" s="4" t="s">
        <v>5</v>
      </c>
      <c r="B60" s="7"/>
      <c r="C60" s="8" t="e">
        <f t="shared" ref="C60:M60" si="8">C12/B12-1</f>
        <v>#DIV/0!</v>
      </c>
      <c r="D60" s="8" t="e">
        <f t="shared" si="8"/>
        <v>#DIV/0!</v>
      </c>
      <c r="E60" s="8" t="e">
        <f t="shared" si="8"/>
        <v>#DIV/0!</v>
      </c>
      <c r="F60" s="8" t="e">
        <f t="shared" si="8"/>
        <v>#DIV/0!</v>
      </c>
      <c r="G60" s="8" t="e">
        <f t="shared" si="8"/>
        <v>#DIV/0!</v>
      </c>
      <c r="H60" s="8" t="e">
        <f t="shared" si="8"/>
        <v>#DIV/0!</v>
      </c>
      <c r="I60" s="8" t="e">
        <f t="shared" si="8"/>
        <v>#DIV/0!</v>
      </c>
      <c r="J60" s="8" t="e">
        <f t="shared" si="8"/>
        <v>#DIV/0!</v>
      </c>
      <c r="K60" s="8" t="e">
        <f t="shared" si="8"/>
        <v>#DIV/0!</v>
      </c>
      <c r="L60" s="8" t="e">
        <f t="shared" si="8"/>
        <v>#DIV/0!</v>
      </c>
      <c r="M60" s="8" t="e">
        <f t="shared" si="8"/>
        <v>#DIV/0!</v>
      </c>
    </row>
    <row r="61" spans="1:14" x14ac:dyDescent="0.25">
      <c r="A61" s="4" t="s">
        <v>34</v>
      </c>
      <c r="B61" s="7"/>
      <c r="C61" s="8">
        <f t="shared" ref="C61:M61" si="9">C13/B13-1</f>
        <v>-0.34262948207171318</v>
      </c>
      <c r="D61" s="8">
        <f t="shared" si="9"/>
        <v>-1</v>
      </c>
      <c r="E61" s="8" t="e">
        <f t="shared" si="9"/>
        <v>#DIV/0!</v>
      </c>
      <c r="F61" s="8" t="e">
        <f t="shared" si="9"/>
        <v>#DIV/0!</v>
      </c>
      <c r="G61" s="8" t="e">
        <f t="shared" si="9"/>
        <v>#DIV/0!</v>
      </c>
      <c r="H61" s="8" t="e">
        <f t="shared" si="9"/>
        <v>#DIV/0!</v>
      </c>
      <c r="I61" s="8" t="e">
        <f t="shared" si="9"/>
        <v>#DIV/0!</v>
      </c>
      <c r="J61" s="8" t="e">
        <f t="shared" si="9"/>
        <v>#DIV/0!</v>
      </c>
      <c r="K61" s="8" t="e">
        <f t="shared" si="9"/>
        <v>#DIV/0!</v>
      </c>
      <c r="L61" s="8">
        <f t="shared" si="9"/>
        <v>0.86915887850467288</v>
      </c>
      <c r="M61" s="8">
        <f t="shared" si="9"/>
        <v>-0.14500000000000002</v>
      </c>
    </row>
    <row r="62" spans="1:14" x14ac:dyDescent="0.25">
      <c r="A62" s="4" t="s">
        <v>6</v>
      </c>
      <c r="B62" s="7"/>
      <c r="C62" s="8">
        <f t="shared" ref="C62:M62" si="10">C14/B14-1</f>
        <v>0.40754182830842112</v>
      </c>
      <c r="D62" s="8">
        <f t="shared" si="10"/>
        <v>-0.94330860673092187</v>
      </c>
      <c r="E62" s="8">
        <f t="shared" si="10"/>
        <v>5.5272603595736438</v>
      </c>
      <c r="F62" s="8">
        <f t="shared" si="10"/>
        <v>-0.31436514808236904</v>
      </c>
      <c r="G62" s="8">
        <f t="shared" si="10"/>
        <v>0.11108912378349034</v>
      </c>
      <c r="H62" s="8">
        <f t="shared" si="10"/>
        <v>0.16532979843616569</v>
      </c>
      <c r="I62" s="8">
        <f t="shared" si="10"/>
        <v>0.45050272749398901</v>
      </c>
      <c r="J62" s="8">
        <f t="shared" si="10"/>
        <v>-0.78305470225688767</v>
      </c>
      <c r="K62" s="8">
        <f t="shared" si="10"/>
        <v>0.96269667494152578</v>
      </c>
      <c r="L62" s="8">
        <f t="shared" si="10"/>
        <v>1.1449532756768033</v>
      </c>
      <c r="M62" s="8">
        <f t="shared" si="10"/>
        <v>0.11831881178132364</v>
      </c>
    </row>
    <row r="63" spans="1:14" x14ac:dyDescent="0.25">
      <c r="A63" s="4" t="s">
        <v>7</v>
      </c>
      <c r="B63" s="7"/>
      <c r="C63" s="8">
        <f t="shared" ref="C63:M63" si="11">C15/B15-1</f>
        <v>2.2783660267146106</v>
      </c>
      <c r="D63" s="8">
        <f t="shared" si="11"/>
        <v>-0.80298500014181151</v>
      </c>
      <c r="E63" s="8">
        <f t="shared" si="11"/>
        <v>0.73238305107570856</v>
      </c>
      <c r="F63" s="8">
        <f t="shared" si="11"/>
        <v>1.6783173576458164</v>
      </c>
      <c r="G63" s="8">
        <f t="shared" si="11"/>
        <v>-1</v>
      </c>
      <c r="H63" s="8" t="e">
        <f t="shared" si="11"/>
        <v>#DIV/0!</v>
      </c>
      <c r="I63" s="8">
        <f t="shared" si="11"/>
        <v>-0.33295292634185636</v>
      </c>
      <c r="J63" s="8">
        <f t="shared" si="11"/>
        <v>0.41715841527626973</v>
      </c>
      <c r="K63" s="8">
        <f t="shared" si="11"/>
        <v>0.54292455972371911</v>
      </c>
      <c r="L63" s="8">
        <f t="shared" si="11"/>
        <v>1.3350823500576037</v>
      </c>
      <c r="M63" s="8">
        <f t="shared" si="11"/>
        <v>0.12560302964338277</v>
      </c>
    </row>
    <row r="64" spans="1:14" x14ac:dyDescent="0.25">
      <c r="A64" s="4" t="s">
        <v>8</v>
      </c>
      <c r="B64" s="7"/>
      <c r="C64" s="8">
        <f t="shared" ref="C64:M64" si="12">C16/B16-1</f>
        <v>-0.17949524910940695</v>
      </c>
      <c r="D64" s="8">
        <f t="shared" si="12"/>
        <v>0.20975820863518035</v>
      </c>
      <c r="E64" s="8">
        <f t="shared" si="12"/>
        <v>-0.23912365591799267</v>
      </c>
      <c r="F64" s="8">
        <f t="shared" si="12"/>
        <v>0.84083616670370254</v>
      </c>
      <c r="G64" s="8">
        <f t="shared" si="12"/>
        <v>-0.11991785777907538</v>
      </c>
      <c r="H64" s="8">
        <f t="shared" si="12"/>
        <v>-0.10802995592777309</v>
      </c>
      <c r="I64" s="8">
        <f t="shared" si="12"/>
        <v>-5.8498413672888661E-2</v>
      </c>
      <c r="J64" s="8">
        <f t="shared" si="12"/>
        <v>0.18096159819778479</v>
      </c>
      <c r="K64" s="8">
        <f t="shared" si="12"/>
        <v>-0.3342805046664975</v>
      </c>
      <c r="L64" s="8">
        <f t="shared" si="12"/>
        <v>-0.55162884166745974</v>
      </c>
      <c r="M64" s="8">
        <f t="shared" si="12"/>
        <v>1.7944086412391869</v>
      </c>
    </row>
    <row r="65" spans="1:13" x14ac:dyDescent="0.25">
      <c r="A65" s="4" t="s">
        <v>9</v>
      </c>
      <c r="B65" s="7"/>
      <c r="C65" s="8" t="e">
        <f t="shared" ref="C65:M65" si="13">C17/B17-1</f>
        <v>#DIV/0!</v>
      </c>
      <c r="D65" s="8" t="e">
        <f t="shared" si="13"/>
        <v>#DIV/0!</v>
      </c>
      <c r="E65" s="8" t="e">
        <f t="shared" si="13"/>
        <v>#DIV/0!</v>
      </c>
      <c r="F65" s="8" t="e">
        <f t="shared" si="13"/>
        <v>#DIV/0!</v>
      </c>
      <c r="G65" s="8" t="e">
        <f t="shared" si="13"/>
        <v>#DIV/0!</v>
      </c>
      <c r="H65" s="8" t="e">
        <f t="shared" si="13"/>
        <v>#DIV/0!</v>
      </c>
      <c r="I65" s="8" t="e">
        <f t="shared" si="13"/>
        <v>#DIV/0!</v>
      </c>
      <c r="J65" s="8" t="e">
        <f t="shared" si="13"/>
        <v>#DIV/0!</v>
      </c>
      <c r="K65" s="8" t="e">
        <f t="shared" si="13"/>
        <v>#DIV/0!</v>
      </c>
      <c r="L65" s="8" t="e">
        <f t="shared" si="13"/>
        <v>#DIV/0!</v>
      </c>
      <c r="M65" s="8" t="e">
        <f t="shared" si="13"/>
        <v>#DIV/0!</v>
      </c>
    </row>
    <row r="66" spans="1:13" x14ac:dyDescent="0.25">
      <c r="A66" s="20" t="s">
        <v>56</v>
      </c>
      <c r="B66" s="7"/>
      <c r="C66" s="8" t="e">
        <f t="shared" ref="C66:M66" si="14">C18/B18-1</f>
        <v>#DIV/0!</v>
      </c>
      <c r="D66" s="8" t="e">
        <f t="shared" si="14"/>
        <v>#DIV/0!</v>
      </c>
      <c r="E66" s="8" t="e">
        <f t="shared" si="14"/>
        <v>#DIV/0!</v>
      </c>
      <c r="F66" s="8" t="e">
        <f t="shared" si="14"/>
        <v>#DIV/0!</v>
      </c>
      <c r="G66" s="8" t="e">
        <f t="shared" si="14"/>
        <v>#DIV/0!</v>
      </c>
      <c r="H66" s="8" t="e">
        <f t="shared" si="14"/>
        <v>#DIV/0!</v>
      </c>
      <c r="I66" s="8" t="e">
        <f t="shared" si="14"/>
        <v>#DIV/0!</v>
      </c>
      <c r="J66" s="8" t="e">
        <f t="shared" si="14"/>
        <v>#DIV/0!</v>
      </c>
      <c r="K66" s="8" t="e">
        <f t="shared" si="14"/>
        <v>#DIV/0!</v>
      </c>
      <c r="L66" s="8" t="e">
        <f t="shared" si="14"/>
        <v>#DIV/0!</v>
      </c>
      <c r="M66" s="8" t="e">
        <f t="shared" si="14"/>
        <v>#DIV/0!</v>
      </c>
    </row>
    <row r="67" spans="1:13" x14ac:dyDescent="0.25">
      <c r="A67" s="4" t="s">
        <v>38</v>
      </c>
      <c r="B67" s="7"/>
      <c r="C67" s="8">
        <f t="shared" ref="C67:M67" si="15">C19/B19-1</f>
        <v>5.2212828938556459</v>
      </c>
      <c r="D67" s="8">
        <f t="shared" si="15"/>
        <v>-0.9616329985600286</v>
      </c>
      <c r="E67" s="8">
        <f t="shared" si="15"/>
        <v>28.67278708609426</v>
      </c>
      <c r="F67" s="8">
        <f t="shared" si="15"/>
        <v>-0.62584126403282103</v>
      </c>
      <c r="G67" s="8">
        <f t="shared" si="15"/>
        <v>-1</v>
      </c>
      <c r="H67" s="8" t="e">
        <f t="shared" si="15"/>
        <v>#DIV/0!</v>
      </c>
      <c r="I67" s="8">
        <f t="shared" si="15"/>
        <v>2.0601160231314042</v>
      </c>
      <c r="J67" s="8">
        <f t="shared" si="15"/>
        <v>-0.90885846822770266</v>
      </c>
      <c r="K67" s="8">
        <f t="shared" si="15"/>
        <v>6.6795475152720289</v>
      </c>
      <c r="L67" s="8">
        <f t="shared" si="15"/>
        <v>0.13100545604153746</v>
      </c>
      <c r="M67" s="8">
        <f t="shared" si="15"/>
        <v>-0.90454378229318544</v>
      </c>
    </row>
    <row r="68" spans="1:13" x14ac:dyDescent="0.25">
      <c r="A68" s="4" t="s">
        <v>10</v>
      </c>
      <c r="B68" s="7"/>
      <c r="C68" s="8">
        <f t="shared" ref="C68:M68" si="16">C20/B20-1</f>
        <v>2.3170141286523838</v>
      </c>
      <c r="D68" s="8">
        <f t="shared" si="16"/>
        <v>-0.19973197609100934</v>
      </c>
      <c r="E68" s="8">
        <f t="shared" si="16"/>
        <v>1.4159118646880176</v>
      </c>
      <c r="F68" s="8">
        <f t="shared" si="16"/>
        <v>1.0228879848522863</v>
      </c>
      <c r="G68" s="8">
        <f t="shared" si="16"/>
        <v>-0.75719073933303704</v>
      </c>
      <c r="H68" s="8">
        <f t="shared" si="16"/>
        <v>2.2085761659705261</v>
      </c>
      <c r="I68" s="8">
        <f t="shared" si="16"/>
        <v>-0.98912084140894296</v>
      </c>
      <c r="J68" s="8">
        <f t="shared" si="16"/>
        <v>28.930487033523086</v>
      </c>
      <c r="K68" s="8">
        <f t="shared" si="16"/>
        <v>-4.9358870050287829E-3</v>
      </c>
      <c r="L68" s="8">
        <f t="shared" si="16"/>
        <v>6.8979382640188547E-3</v>
      </c>
      <c r="M68" s="8">
        <f t="shared" si="16"/>
        <v>-1</v>
      </c>
    </row>
    <row r="69" spans="1:13" x14ac:dyDescent="0.25">
      <c r="A69" s="4" t="s">
        <v>11</v>
      </c>
      <c r="B69" s="7"/>
      <c r="C69" s="8">
        <f t="shared" ref="C69:M69" si="17">C21/B21-1</f>
        <v>0.58901345833558949</v>
      </c>
      <c r="D69" s="8">
        <f t="shared" si="17"/>
        <v>-0.5540334688578582</v>
      </c>
      <c r="E69" s="8">
        <f t="shared" si="17"/>
        <v>1.9370082124393395</v>
      </c>
      <c r="F69" s="8">
        <f t="shared" si="17"/>
        <v>0.13272700594241549</v>
      </c>
      <c r="G69" s="8">
        <f t="shared" si="17"/>
        <v>-0.3621250876904818</v>
      </c>
      <c r="H69" s="8">
        <f t="shared" si="17"/>
        <v>3.3968403256921853E-2</v>
      </c>
      <c r="I69" s="8">
        <f t="shared" si="17"/>
        <v>-6.5954520255039895E-2</v>
      </c>
      <c r="J69" s="8">
        <f t="shared" si="17"/>
        <v>-0.52475770957530987</v>
      </c>
      <c r="K69" s="8">
        <f t="shared" si="17"/>
        <v>-0.26073768877276648</v>
      </c>
      <c r="L69" s="8">
        <f t="shared" si="17"/>
        <v>1.112078629195413</v>
      </c>
      <c r="M69" s="8">
        <f t="shared" si="17"/>
        <v>0.71526805904058377</v>
      </c>
    </row>
    <row r="70" spans="1:13" x14ac:dyDescent="0.25">
      <c r="A70" s="4" t="s">
        <v>12</v>
      </c>
      <c r="B70" s="7"/>
      <c r="C70" s="8">
        <f t="shared" ref="C70:M70" si="18">C22/B22-1</f>
        <v>0.88426164279591069</v>
      </c>
      <c r="D70" s="8">
        <f t="shared" si="18"/>
        <v>-3.3509885254654925E-2</v>
      </c>
      <c r="E70" s="8">
        <f t="shared" si="18"/>
        <v>1.8993634811745945</v>
      </c>
      <c r="F70" s="8">
        <f t="shared" si="18"/>
        <v>-0.54750924042692284</v>
      </c>
      <c r="G70" s="8">
        <f t="shared" si="18"/>
        <v>1.2156583004738049</v>
      </c>
      <c r="H70" s="8">
        <f t="shared" si="18"/>
        <v>-0.6396712963627047</v>
      </c>
      <c r="I70" s="8">
        <f t="shared" si="18"/>
        <v>2.0284687411008271</v>
      </c>
      <c r="J70" s="8">
        <f t="shared" si="18"/>
        <v>0.4952166774851634</v>
      </c>
      <c r="K70" s="8">
        <f t="shared" si="18"/>
        <v>-0.32108249169539915</v>
      </c>
      <c r="L70" s="8">
        <f t="shared" si="18"/>
        <v>-0.63322607395214447</v>
      </c>
      <c r="M70" s="8">
        <f t="shared" si="18"/>
        <v>0.55510840570896325</v>
      </c>
    </row>
    <row r="71" spans="1:13" x14ac:dyDescent="0.25">
      <c r="A71" s="4" t="s">
        <v>13</v>
      </c>
      <c r="B71" s="7"/>
      <c r="C71" s="8" t="e">
        <f t="shared" ref="C71:M71" si="19">C23/B23-1</f>
        <v>#DIV/0!</v>
      </c>
      <c r="D71" s="8" t="e">
        <f t="shared" si="19"/>
        <v>#DIV/0!</v>
      </c>
      <c r="E71" s="8" t="e">
        <f t="shared" si="19"/>
        <v>#DIV/0!</v>
      </c>
      <c r="F71" s="8" t="e">
        <f t="shared" si="19"/>
        <v>#DIV/0!</v>
      </c>
      <c r="G71" s="8" t="e">
        <f t="shared" si="19"/>
        <v>#DIV/0!</v>
      </c>
      <c r="H71" s="8" t="e">
        <f t="shared" si="19"/>
        <v>#DIV/0!</v>
      </c>
      <c r="I71" s="8" t="e">
        <f t="shared" si="19"/>
        <v>#DIV/0!</v>
      </c>
      <c r="J71" s="8" t="e">
        <f t="shared" si="19"/>
        <v>#DIV/0!</v>
      </c>
      <c r="K71" s="8" t="e">
        <f t="shared" si="19"/>
        <v>#DIV/0!</v>
      </c>
      <c r="L71" s="8" t="e">
        <f t="shared" si="19"/>
        <v>#DIV/0!</v>
      </c>
      <c r="M71" s="8" t="e">
        <f t="shared" si="19"/>
        <v>#DIV/0!</v>
      </c>
    </row>
    <row r="72" spans="1:13" x14ac:dyDescent="0.25">
      <c r="A72" s="4" t="s">
        <v>14</v>
      </c>
      <c r="B72" s="7"/>
      <c r="C72" s="8">
        <f t="shared" ref="C72:M72" si="20">C24/B24-1</f>
        <v>-0.24077825719973567</v>
      </c>
      <c r="D72" s="8">
        <f t="shared" si="20"/>
        <v>0.31741039795419979</v>
      </c>
      <c r="E72" s="8">
        <f t="shared" si="20"/>
        <v>-3.8063697841661193E-2</v>
      </c>
      <c r="F72" s="8">
        <f t="shared" si="20"/>
        <v>-3.0078326152405466E-2</v>
      </c>
      <c r="G72" s="8">
        <f t="shared" si="20"/>
        <v>-7.6006300346053157E-3</v>
      </c>
      <c r="H72" s="8">
        <f t="shared" si="20"/>
        <v>-0.14135527707416673</v>
      </c>
      <c r="I72" s="8">
        <f t="shared" si="20"/>
        <v>-5.630787290296313E-3</v>
      </c>
      <c r="J72" s="8">
        <f t="shared" si="20"/>
        <v>0.2818713983349499</v>
      </c>
      <c r="K72" s="8">
        <f t="shared" si="20"/>
        <v>0.10235070866315543</v>
      </c>
      <c r="L72" s="8">
        <f t="shared" si="20"/>
        <v>-0.31062546059023854</v>
      </c>
      <c r="M72" s="8">
        <f t="shared" si="20"/>
        <v>0.11250988639336401</v>
      </c>
    </row>
    <row r="73" spans="1:13" x14ac:dyDescent="0.25">
      <c r="A73" s="4" t="s">
        <v>15</v>
      </c>
      <c r="B73" s="7"/>
      <c r="C73" s="8" t="e">
        <f t="shared" ref="C73:M73" si="21">C25/B25-1</f>
        <v>#DIV/0!</v>
      </c>
      <c r="D73" s="8" t="e">
        <f t="shared" si="21"/>
        <v>#DIV/0!</v>
      </c>
      <c r="E73" s="8" t="e">
        <f t="shared" si="21"/>
        <v>#DIV/0!</v>
      </c>
      <c r="F73" s="8" t="e">
        <f t="shared" si="21"/>
        <v>#DIV/0!</v>
      </c>
      <c r="G73" s="8" t="e">
        <f t="shared" si="21"/>
        <v>#DIV/0!</v>
      </c>
      <c r="H73" s="8" t="e">
        <f t="shared" si="21"/>
        <v>#DIV/0!</v>
      </c>
      <c r="I73" s="8" t="e">
        <f t="shared" si="21"/>
        <v>#DIV/0!</v>
      </c>
      <c r="J73" s="8" t="e">
        <f t="shared" si="21"/>
        <v>#DIV/0!</v>
      </c>
      <c r="K73" s="8" t="e">
        <f t="shared" si="21"/>
        <v>#DIV/0!</v>
      </c>
      <c r="L73" s="8" t="e">
        <f t="shared" si="21"/>
        <v>#DIV/0!</v>
      </c>
      <c r="M73" s="8" t="e">
        <f t="shared" si="21"/>
        <v>#DIV/0!</v>
      </c>
    </row>
    <row r="74" spans="1:13" x14ac:dyDescent="0.25">
      <c r="A74" s="12" t="s">
        <v>40</v>
      </c>
      <c r="B74" s="7"/>
      <c r="C74" s="8">
        <f t="shared" ref="C74:M74" si="22">C26/B26-1</f>
        <v>-0.353578023104273</v>
      </c>
      <c r="D74" s="8">
        <f t="shared" si="22"/>
        <v>-0.68071989220949136</v>
      </c>
      <c r="E74" s="8">
        <f t="shared" si="22"/>
        <v>3.4249353819578614</v>
      </c>
      <c r="F74" s="8">
        <f t="shared" si="22"/>
        <v>-0.1015645455436317</v>
      </c>
      <c r="G74" s="8">
        <f t="shared" si="22"/>
        <v>0.45597235557106663</v>
      </c>
      <c r="H74" s="8">
        <f t="shared" si="22"/>
        <v>-0.32406002026863179</v>
      </c>
      <c r="I74" s="8">
        <f t="shared" si="22"/>
        <v>0.75384099172532237</v>
      </c>
      <c r="J74" s="8">
        <f t="shared" si="22"/>
        <v>-0.45221242060716149</v>
      </c>
      <c r="K74" s="8">
        <f t="shared" si="22"/>
        <v>0.81186281688321049</v>
      </c>
      <c r="L74" s="8">
        <f t="shared" si="22"/>
        <v>-0.29999134573558084</v>
      </c>
      <c r="M74" s="8">
        <f t="shared" si="22"/>
        <v>-2.0418994442438998E-2</v>
      </c>
    </row>
    <row r="75" spans="1:13" x14ac:dyDescent="0.25">
      <c r="A75" s="4" t="s">
        <v>39</v>
      </c>
      <c r="B75" s="7"/>
      <c r="C75" s="8" t="e">
        <f t="shared" ref="C75:M75" si="23">C27/B27-1</f>
        <v>#DIV/0!</v>
      </c>
      <c r="D75" s="8" t="e">
        <f t="shared" si="23"/>
        <v>#DIV/0!</v>
      </c>
      <c r="E75" s="8" t="e">
        <f t="shared" si="23"/>
        <v>#DIV/0!</v>
      </c>
      <c r="F75" s="8" t="e">
        <f t="shared" si="23"/>
        <v>#DIV/0!</v>
      </c>
      <c r="G75" s="8" t="e">
        <f t="shared" si="23"/>
        <v>#DIV/0!</v>
      </c>
      <c r="H75" s="8" t="e">
        <f t="shared" si="23"/>
        <v>#DIV/0!</v>
      </c>
      <c r="I75" s="8" t="e">
        <f t="shared" si="23"/>
        <v>#DIV/0!</v>
      </c>
      <c r="J75" s="8" t="e">
        <f t="shared" si="23"/>
        <v>#DIV/0!</v>
      </c>
      <c r="K75" s="8" t="e">
        <f t="shared" si="23"/>
        <v>#DIV/0!</v>
      </c>
      <c r="L75" s="8" t="e">
        <f t="shared" si="23"/>
        <v>#DIV/0!</v>
      </c>
      <c r="M75" s="8" t="e">
        <f t="shared" si="23"/>
        <v>#DIV/0!</v>
      </c>
    </row>
    <row r="76" spans="1:13" x14ac:dyDescent="0.25">
      <c r="A76" s="4" t="s">
        <v>16</v>
      </c>
      <c r="B76" s="7"/>
      <c r="C76" s="8" t="e">
        <f t="shared" ref="C76:M76" si="24">C28/B28-1</f>
        <v>#DIV/0!</v>
      </c>
      <c r="D76" s="8" t="e">
        <f t="shared" si="24"/>
        <v>#DIV/0!</v>
      </c>
      <c r="E76" s="8" t="e">
        <f t="shared" si="24"/>
        <v>#DIV/0!</v>
      </c>
      <c r="F76" s="8" t="e">
        <f t="shared" si="24"/>
        <v>#DIV/0!</v>
      </c>
      <c r="G76" s="8" t="e">
        <f t="shared" si="24"/>
        <v>#DIV/0!</v>
      </c>
      <c r="H76" s="8" t="e">
        <f t="shared" si="24"/>
        <v>#DIV/0!</v>
      </c>
      <c r="I76" s="8" t="e">
        <f t="shared" si="24"/>
        <v>#DIV/0!</v>
      </c>
      <c r="J76" s="8" t="e">
        <f t="shared" si="24"/>
        <v>#DIV/0!</v>
      </c>
      <c r="K76" s="8" t="e">
        <f t="shared" si="24"/>
        <v>#DIV/0!</v>
      </c>
      <c r="L76" s="8" t="e">
        <f t="shared" si="24"/>
        <v>#DIV/0!</v>
      </c>
      <c r="M76" s="8" t="e">
        <f t="shared" si="24"/>
        <v>#DIV/0!</v>
      </c>
    </row>
    <row r="77" spans="1:13" x14ac:dyDescent="0.25">
      <c r="A77" s="4" t="s">
        <v>17</v>
      </c>
      <c r="B77" s="7"/>
      <c r="C77" s="8" t="e">
        <f t="shared" ref="C77:M77" si="25">C29/B29-1</f>
        <v>#DIV/0!</v>
      </c>
      <c r="D77" s="8" t="e">
        <f t="shared" si="25"/>
        <v>#DIV/0!</v>
      </c>
      <c r="E77" s="8" t="e">
        <f t="shared" si="25"/>
        <v>#DIV/0!</v>
      </c>
      <c r="F77" s="8" t="e">
        <f t="shared" si="25"/>
        <v>#DIV/0!</v>
      </c>
      <c r="G77" s="8" t="e">
        <f t="shared" si="25"/>
        <v>#DIV/0!</v>
      </c>
      <c r="H77" s="8" t="e">
        <f t="shared" si="25"/>
        <v>#DIV/0!</v>
      </c>
      <c r="I77" s="8" t="e">
        <f t="shared" si="25"/>
        <v>#DIV/0!</v>
      </c>
      <c r="J77" s="8" t="e">
        <f t="shared" si="25"/>
        <v>#DIV/0!</v>
      </c>
      <c r="K77" s="8" t="e">
        <f t="shared" si="25"/>
        <v>#DIV/0!</v>
      </c>
      <c r="L77" s="8" t="e">
        <f t="shared" si="25"/>
        <v>#DIV/0!</v>
      </c>
      <c r="M77" s="8" t="e">
        <f t="shared" si="25"/>
        <v>#DIV/0!</v>
      </c>
    </row>
    <row r="78" spans="1:13" x14ac:dyDescent="0.25">
      <c r="A78" s="4" t="s">
        <v>36</v>
      </c>
      <c r="B78" s="7"/>
      <c r="C78" s="8">
        <f t="shared" ref="C78:M78" si="26">C30/B30-1</f>
        <v>-0.43392676792993279</v>
      </c>
      <c r="D78" s="8">
        <f t="shared" si="26"/>
        <v>-0.99764158366799638</v>
      </c>
      <c r="E78" s="8">
        <f t="shared" si="26"/>
        <v>552.4383722729383</v>
      </c>
      <c r="F78" s="8">
        <f t="shared" si="26"/>
        <v>-0.94261222453889559</v>
      </c>
      <c r="G78" s="8">
        <f t="shared" si="26"/>
        <v>15.657194314517927</v>
      </c>
      <c r="H78" s="8">
        <f t="shared" si="26"/>
        <v>-0.89678059119421238</v>
      </c>
      <c r="I78" s="8">
        <f t="shared" si="26"/>
        <v>-8.6095574941739805E-2</v>
      </c>
      <c r="J78" s="8">
        <f t="shared" si="26"/>
        <v>10.670597374691409</v>
      </c>
      <c r="K78" s="8">
        <f t="shared" si="26"/>
        <v>-0.98246668497912204</v>
      </c>
      <c r="L78" s="8">
        <f t="shared" si="26"/>
        <v>3.4414545454545458</v>
      </c>
      <c r="M78" s="8">
        <f t="shared" si="26"/>
        <v>2.6924840347142625</v>
      </c>
    </row>
    <row r="79" spans="1:13" x14ac:dyDescent="0.25">
      <c r="A79" s="4" t="s">
        <v>18</v>
      </c>
      <c r="B79" s="7"/>
      <c r="C79" s="8">
        <f t="shared" ref="C79:M79" si="27">C31/B31-1</f>
        <v>2.9427895804401216</v>
      </c>
      <c r="D79" s="8">
        <f t="shared" si="27"/>
        <v>-0.64950714111429031</v>
      </c>
      <c r="E79" s="8">
        <f t="shared" si="27"/>
        <v>9.7667515643178104E-2</v>
      </c>
      <c r="F79" s="8">
        <f t="shared" si="27"/>
        <v>-0.54716761694365257</v>
      </c>
      <c r="G79" s="8">
        <f t="shared" si="27"/>
        <v>4.2640223482064119</v>
      </c>
      <c r="H79" s="8">
        <f t="shared" si="27"/>
        <v>-9.7722642800043724E-2</v>
      </c>
      <c r="I79" s="8">
        <f t="shared" si="27"/>
        <v>0.29709207079737454</v>
      </c>
      <c r="J79" s="8">
        <f t="shared" si="27"/>
        <v>-0.12416216997488772</v>
      </c>
      <c r="K79" s="8">
        <f t="shared" si="27"/>
        <v>0.40087478897017448</v>
      </c>
      <c r="L79" s="8">
        <f t="shared" si="27"/>
        <v>-0.56567857249740849</v>
      </c>
      <c r="M79" s="8">
        <f t="shared" si="27"/>
        <v>-0.21287582394544236</v>
      </c>
    </row>
    <row r="80" spans="1:13" x14ac:dyDescent="0.25">
      <c r="A80" s="4" t="s">
        <v>19</v>
      </c>
      <c r="B80" s="7"/>
      <c r="C80" s="8">
        <f t="shared" ref="C80:M80" si="28">C32/B32-1</f>
        <v>-0.30772454772508084</v>
      </c>
      <c r="D80" s="8">
        <f t="shared" si="28"/>
        <v>0.94444091052228685</v>
      </c>
      <c r="E80" s="8">
        <f t="shared" si="28"/>
        <v>8.6291712754838157E-2</v>
      </c>
      <c r="F80" s="8">
        <f t="shared" si="28"/>
        <v>0.35389576061171657</v>
      </c>
      <c r="G80" s="8">
        <f t="shared" si="28"/>
        <v>-0.16082644161150328</v>
      </c>
      <c r="H80" s="8">
        <f t="shared" si="28"/>
        <v>-7.5594557747378555E-2</v>
      </c>
      <c r="I80" s="8">
        <f t="shared" si="28"/>
        <v>0.41825373951815581</v>
      </c>
      <c r="J80" s="8">
        <f t="shared" si="28"/>
        <v>-0.1271070558635109</v>
      </c>
      <c r="K80" s="8">
        <f t="shared" si="28"/>
        <v>0.68219596303267993</v>
      </c>
      <c r="L80" s="8">
        <f t="shared" si="28"/>
        <v>-0.50116339315995462</v>
      </c>
      <c r="M80" s="8">
        <f t="shared" si="28"/>
        <v>0.16167609016991724</v>
      </c>
    </row>
    <row r="81" spans="1:13" x14ac:dyDescent="0.25">
      <c r="A81" s="4" t="s">
        <v>37</v>
      </c>
      <c r="B81" s="7"/>
      <c r="C81" s="8">
        <f t="shared" ref="C81:M81" si="29">C33/B33-1</f>
        <v>-1</v>
      </c>
      <c r="D81" s="8" t="e">
        <f t="shared" si="29"/>
        <v>#DIV/0!</v>
      </c>
      <c r="E81" s="8">
        <f t="shared" si="29"/>
        <v>-0.29486362934394117</v>
      </c>
      <c r="F81" s="8">
        <f t="shared" si="29"/>
        <v>5.8140874788145291</v>
      </c>
      <c r="G81" s="8">
        <f t="shared" si="29"/>
        <v>-0.91507094034851411</v>
      </c>
      <c r="H81" s="8">
        <f t="shared" si="29"/>
        <v>6.7294383912339066</v>
      </c>
      <c r="I81" s="8">
        <f t="shared" si="29"/>
        <v>0.73236933325141051</v>
      </c>
      <c r="J81" s="8">
        <f t="shared" si="29"/>
        <v>-0.66193446204784578</v>
      </c>
      <c r="K81" s="8">
        <f t="shared" si="29"/>
        <v>4.1271044511556418</v>
      </c>
      <c r="L81" s="8">
        <f t="shared" si="29"/>
        <v>-0.24281670567271585</v>
      </c>
      <c r="M81" s="8">
        <f t="shared" si="29"/>
        <v>-0.27991257143790116</v>
      </c>
    </row>
    <row r="82" spans="1:13" x14ac:dyDescent="0.25">
      <c r="A82" s="4" t="s">
        <v>20</v>
      </c>
      <c r="B82" s="7"/>
      <c r="C82" s="8">
        <f t="shared" ref="C82:M82" si="30">C34/B34-1</f>
        <v>2.7415347558203016</v>
      </c>
      <c r="D82" s="8">
        <f t="shared" si="30"/>
        <v>-0.37175608485351863</v>
      </c>
      <c r="E82" s="8">
        <f t="shared" si="30"/>
        <v>0.33343445567884888</v>
      </c>
      <c r="F82" s="8">
        <f t="shared" si="30"/>
        <v>-0.33162147020268251</v>
      </c>
      <c r="G82" s="8">
        <f t="shared" si="30"/>
        <v>0.32688244881259854</v>
      </c>
      <c r="H82" s="8">
        <f t="shared" si="30"/>
        <v>-0.3095519531823635</v>
      </c>
      <c r="I82" s="8">
        <f t="shared" si="30"/>
        <v>0.65406225036440957</v>
      </c>
      <c r="J82" s="8">
        <f t="shared" si="30"/>
        <v>5.8705014780181308E-2</v>
      </c>
      <c r="K82" s="8">
        <f t="shared" si="30"/>
        <v>0.13484053818574915</v>
      </c>
      <c r="L82" s="8">
        <f t="shared" si="30"/>
        <v>-0.76955234524238869</v>
      </c>
      <c r="M82" s="8">
        <f t="shared" si="30"/>
        <v>2.6763278973839788</v>
      </c>
    </row>
    <row r="83" spans="1:13" x14ac:dyDescent="0.25">
      <c r="A83" s="4" t="s">
        <v>21</v>
      </c>
      <c r="B83" s="7"/>
      <c r="C83" s="8">
        <f t="shared" ref="C83:M83" si="31">C35/B35-1</f>
        <v>-1</v>
      </c>
      <c r="D83" s="8" t="e">
        <f t="shared" si="31"/>
        <v>#DIV/0!</v>
      </c>
      <c r="E83" s="8" t="e">
        <f t="shared" si="31"/>
        <v>#DIV/0!</v>
      </c>
      <c r="F83" s="8" t="e">
        <f t="shared" si="31"/>
        <v>#DIV/0!</v>
      </c>
      <c r="G83" s="8">
        <f t="shared" si="31"/>
        <v>-1</v>
      </c>
      <c r="H83" s="8" t="e">
        <f t="shared" si="31"/>
        <v>#DIV/0!</v>
      </c>
      <c r="I83" s="8" t="e">
        <f t="shared" si="31"/>
        <v>#DIV/0!</v>
      </c>
      <c r="J83" s="8" t="e">
        <f t="shared" si="31"/>
        <v>#DIV/0!</v>
      </c>
      <c r="K83" s="8" t="e">
        <f t="shared" si="31"/>
        <v>#DIV/0!</v>
      </c>
      <c r="L83" s="8" t="e">
        <f t="shared" si="31"/>
        <v>#DIV/0!</v>
      </c>
      <c r="M83" s="8" t="e">
        <f t="shared" si="31"/>
        <v>#DIV/0!</v>
      </c>
    </row>
    <row r="84" spans="1:13" x14ac:dyDescent="0.25">
      <c r="A84" s="4" t="s">
        <v>22</v>
      </c>
      <c r="B84" s="7"/>
      <c r="C84" s="8">
        <f t="shared" ref="C84:M84" si="32">C36/B36-1</f>
        <v>7.1224475275702606</v>
      </c>
      <c r="D84" s="8">
        <f t="shared" si="32"/>
        <v>0.39353982533439624</v>
      </c>
      <c r="E84" s="8">
        <f t="shared" si="32"/>
        <v>1.241025244534625</v>
      </c>
      <c r="F84" s="8">
        <f t="shared" si="32"/>
        <v>-0.60229081117468863</v>
      </c>
      <c r="G84" s="8">
        <f t="shared" si="32"/>
        <v>-0.82049671883912745</v>
      </c>
      <c r="H84" s="8">
        <f t="shared" si="32"/>
        <v>1.2888967468175392</v>
      </c>
      <c r="I84" s="8">
        <f t="shared" si="32"/>
        <v>1.4570781193676297</v>
      </c>
      <c r="J84" s="8">
        <f t="shared" si="32"/>
        <v>-0.82653588744044382</v>
      </c>
      <c r="K84" s="8">
        <f t="shared" si="32"/>
        <v>4.5490789367700373</v>
      </c>
      <c r="L84" s="8">
        <f t="shared" si="32"/>
        <v>259.47201688618594</v>
      </c>
      <c r="M84" s="8">
        <f t="shared" si="32"/>
        <v>-0.99714896967798849</v>
      </c>
    </row>
    <row r="85" spans="1:13" x14ac:dyDescent="0.25">
      <c r="A85" s="4" t="s">
        <v>23</v>
      </c>
      <c r="B85" s="7"/>
      <c r="C85" s="8">
        <f t="shared" ref="C85:M85" si="33">C37/B37-1</f>
        <v>8.3788087535103584E-2</v>
      </c>
      <c r="D85" s="8">
        <f t="shared" si="33"/>
        <v>1.3009920423958539</v>
      </c>
      <c r="E85" s="8">
        <f t="shared" si="33"/>
        <v>-0.2181562282429379</v>
      </c>
      <c r="F85" s="8">
        <f t="shared" si="33"/>
        <v>0.16189256922294804</v>
      </c>
      <c r="G85" s="8">
        <f t="shared" si="33"/>
        <v>8.888950164700482E-3</v>
      </c>
      <c r="H85" s="8">
        <f t="shared" si="33"/>
        <v>4.8615210512688911E-2</v>
      </c>
      <c r="I85" s="8">
        <f t="shared" si="33"/>
        <v>6.4451555918515036E-2</v>
      </c>
      <c r="J85" s="8">
        <f t="shared" si="33"/>
        <v>-0.3184113253380374</v>
      </c>
      <c r="K85" s="8">
        <f t="shared" si="33"/>
        <v>0.27553854525735377</v>
      </c>
      <c r="L85" s="8">
        <f t="shared" si="33"/>
        <v>-7.1453265029755464E-2</v>
      </c>
      <c r="M85" s="8">
        <f t="shared" si="33"/>
        <v>-0.33864401786268761</v>
      </c>
    </row>
    <row r="86" spans="1:13" x14ac:dyDescent="0.25">
      <c r="A86" s="4" t="s">
        <v>24</v>
      </c>
      <c r="B86" s="7"/>
      <c r="C86" s="8">
        <f t="shared" ref="C86:M86" si="34">C38/B38-1</f>
        <v>0.31664257883724356</v>
      </c>
      <c r="D86" s="8">
        <f t="shared" si="34"/>
        <v>-8.2896715808571386E-3</v>
      </c>
      <c r="E86" s="8">
        <f t="shared" si="34"/>
        <v>-0.17978722569581551</v>
      </c>
      <c r="F86" s="8">
        <f t="shared" si="34"/>
        <v>4.3980197747901517E-2</v>
      </c>
      <c r="G86" s="8">
        <f t="shared" si="34"/>
        <v>-0.11892412554606691</v>
      </c>
      <c r="H86" s="8">
        <f t="shared" si="34"/>
        <v>0.27414673513458343</v>
      </c>
      <c r="I86" s="8">
        <f t="shared" si="34"/>
        <v>0.15419398210286728</v>
      </c>
      <c r="J86" s="8">
        <f t="shared" si="34"/>
        <v>-0.11349676163961286</v>
      </c>
      <c r="K86" s="8">
        <f t="shared" si="34"/>
        <v>2.0479026992143323E-2</v>
      </c>
      <c r="L86" s="8">
        <f t="shared" si="34"/>
        <v>-7.8254625180738779E-2</v>
      </c>
      <c r="M86" s="8">
        <f t="shared" si="34"/>
        <v>-2.5725597407740719E-2</v>
      </c>
    </row>
    <row r="87" spans="1:13" x14ac:dyDescent="0.25">
      <c r="A87" s="4" t="s">
        <v>25</v>
      </c>
      <c r="B87" s="7"/>
      <c r="C87" s="8">
        <f t="shared" ref="C87:M87" si="35">C39/B39-1</f>
        <v>0.29344546375835256</v>
      </c>
      <c r="D87" s="8">
        <f t="shared" si="35"/>
        <v>1.9448814186440022</v>
      </c>
      <c r="E87" s="8">
        <f t="shared" si="35"/>
        <v>-0.45093884486180613</v>
      </c>
      <c r="F87" s="8">
        <f t="shared" si="35"/>
        <v>-0.40092285665649119</v>
      </c>
      <c r="G87" s="8">
        <f t="shared" si="35"/>
        <v>-0.41288221971925243</v>
      </c>
      <c r="H87" s="8">
        <f t="shared" si="35"/>
        <v>2.9845818957214871</v>
      </c>
      <c r="I87" s="8">
        <f t="shared" si="35"/>
        <v>-0.45698581423018436</v>
      </c>
      <c r="J87" s="8">
        <f t="shared" si="35"/>
        <v>0.20011338746582585</v>
      </c>
      <c r="K87" s="8">
        <f t="shared" si="35"/>
        <v>-0.52000410147935128</v>
      </c>
      <c r="L87" s="8">
        <f t="shared" si="35"/>
        <v>0.51148420567097852</v>
      </c>
      <c r="M87" s="8">
        <f t="shared" si="35"/>
        <v>-8.5697319976228203E-2</v>
      </c>
    </row>
    <row r="88" spans="1:13" x14ac:dyDescent="0.25">
      <c r="A88" s="4" t="s">
        <v>26</v>
      </c>
      <c r="B88" s="7"/>
      <c r="C88" s="8">
        <f t="shared" ref="C88:M88" si="36">C40/B40-1</f>
        <v>-0.42494286803357928</v>
      </c>
      <c r="D88" s="8">
        <f t="shared" si="36"/>
        <v>0.34323639294590969</v>
      </c>
      <c r="E88" s="8">
        <f t="shared" si="36"/>
        <v>-0.48728390576977432</v>
      </c>
      <c r="F88" s="8">
        <f t="shared" si="36"/>
        <v>0.39602445658653096</v>
      </c>
      <c r="G88" s="8">
        <f t="shared" si="36"/>
        <v>-0.35525492129269809</v>
      </c>
      <c r="H88" s="8">
        <f t="shared" si="36"/>
        <v>-5.3147986498782718E-3</v>
      </c>
      <c r="I88" s="8">
        <f t="shared" si="36"/>
        <v>-0.44532968870059908</v>
      </c>
      <c r="J88" s="8">
        <f t="shared" si="36"/>
        <v>7.0700569127321033E-2</v>
      </c>
      <c r="K88" s="8">
        <f t="shared" si="36"/>
        <v>1.0658410354947434</v>
      </c>
      <c r="L88" s="8">
        <f t="shared" si="36"/>
        <v>-0.26574054331204056</v>
      </c>
      <c r="M88" s="8">
        <f t="shared" si="36"/>
        <v>-0.12703847892360676</v>
      </c>
    </row>
    <row r="89" spans="1:13" x14ac:dyDescent="0.25">
      <c r="A89" s="2" t="s">
        <v>48</v>
      </c>
      <c r="B89" s="7"/>
      <c r="C89" s="8">
        <f t="shared" ref="C89:M89" si="37">C41/B41-1</f>
        <v>0.68509623898762739</v>
      </c>
      <c r="D89" s="8">
        <f t="shared" si="37"/>
        <v>1.1060110019449567</v>
      </c>
      <c r="E89" s="8">
        <f t="shared" si="37"/>
        <v>-0.36415322136334694</v>
      </c>
      <c r="F89" s="8">
        <f t="shared" si="37"/>
        <v>0.3404483973963377</v>
      </c>
      <c r="G89" s="8">
        <f t="shared" si="37"/>
        <v>-0.67457948706024595</v>
      </c>
      <c r="H89" s="8">
        <f t="shared" si="37"/>
        <v>3.7792810188519628</v>
      </c>
      <c r="I89" s="8">
        <f t="shared" si="37"/>
        <v>-0.16574881660259089</v>
      </c>
      <c r="J89" s="8">
        <f t="shared" si="37"/>
        <v>-0.54128398935480793</v>
      </c>
      <c r="K89" s="8">
        <f t="shared" si="37"/>
        <v>1.0494166871769628</v>
      </c>
      <c r="L89" s="8">
        <f t="shared" si="37"/>
        <v>-0.11610020787013564</v>
      </c>
      <c r="M89" s="8">
        <f t="shared" si="37"/>
        <v>-0.20596673675371091</v>
      </c>
    </row>
    <row r="90" spans="1:13" x14ac:dyDescent="0.25">
      <c r="A90" s="4" t="s">
        <v>41</v>
      </c>
      <c r="B90" s="7"/>
      <c r="C90" s="8">
        <f t="shared" ref="C90:M90" si="38">C42/B42-1</f>
        <v>8.0854987293010883E-3</v>
      </c>
      <c r="D90" s="8">
        <f t="shared" si="38"/>
        <v>-3.0019102457168323E-4</v>
      </c>
      <c r="E90" s="8">
        <f t="shared" si="38"/>
        <v>-7.4999845530330234E-3</v>
      </c>
      <c r="F90" s="8">
        <f t="shared" si="38"/>
        <v>1.0082131498903126</v>
      </c>
      <c r="G90" s="8">
        <f t="shared" si="38"/>
        <v>-0.49821665595847398</v>
      </c>
      <c r="H90" s="8">
        <f t="shared" si="38"/>
        <v>-9.2515477123779055E-3</v>
      </c>
      <c r="I90" s="8">
        <f t="shared" si="38"/>
        <v>9.0919269460487673E-3</v>
      </c>
      <c r="J90" s="8">
        <f t="shared" si="38"/>
        <v>0.99086655907010135</v>
      </c>
      <c r="K90" s="8">
        <f t="shared" si="38"/>
        <v>-0.50186045334612328</v>
      </c>
      <c r="L90" s="8">
        <f t="shared" si="38"/>
        <v>-1.3859461307850207E-3</v>
      </c>
      <c r="M90" s="8">
        <f t="shared" si="38"/>
        <v>9.5263871492992092E-3</v>
      </c>
    </row>
    <row r="91" spans="1:13" x14ac:dyDescent="0.25">
      <c r="A91" s="4" t="s">
        <v>42</v>
      </c>
      <c r="B91" s="7"/>
      <c r="C91" s="8" t="e">
        <f t="shared" ref="C91:M91" si="39">C43/B43-1</f>
        <v>#DIV/0!</v>
      </c>
      <c r="D91" s="8">
        <f t="shared" si="39"/>
        <v>-0.40179065031506844</v>
      </c>
      <c r="E91" s="8">
        <f t="shared" si="39"/>
        <v>-0.87805386305992161</v>
      </c>
      <c r="F91" s="8">
        <f t="shared" si="39"/>
        <v>6.2290603863766485</v>
      </c>
      <c r="G91" s="8">
        <f t="shared" si="39"/>
        <v>1.2553476418061886</v>
      </c>
      <c r="H91" s="8">
        <f t="shared" si="39"/>
        <v>-0.52634590060532038</v>
      </c>
      <c r="I91" s="8">
        <f t="shared" si="39"/>
        <v>0.43240223227596641</v>
      </c>
      <c r="J91" s="8">
        <f t="shared" si="39"/>
        <v>-0.46206392169814636</v>
      </c>
      <c r="K91" s="8">
        <f t="shared" si="39"/>
        <v>8.7093802691790012E-2</v>
      </c>
      <c r="L91" s="8">
        <f t="shared" si="39"/>
        <v>1.2654709038060981</v>
      </c>
      <c r="M91" s="8">
        <f t="shared" si="39"/>
        <v>-0.39035919212491688</v>
      </c>
    </row>
    <row r="92" spans="1:13" x14ac:dyDescent="0.25">
      <c r="A92" s="13" t="s">
        <v>44</v>
      </c>
      <c r="B92" s="7"/>
      <c r="C92" s="8">
        <f t="shared" ref="C92:M92" si="40">C44/B44-1</f>
        <v>1.0637074702357561</v>
      </c>
      <c r="D92" s="8">
        <f t="shared" si="40"/>
        <v>-0.55166322098158282</v>
      </c>
      <c r="E92" s="8">
        <f t="shared" si="40"/>
        <v>2.5263478494623652</v>
      </c>
      <c r="F92" s="8">
        <f t="shared" si="40"/>
        <v>0.42552066189287507</v>
      </c>
      <c r="G92" s="8">
        <f t="shared" si="40"/>
        <v>0.96247005347593606</v>
      </c>
      <c r="H92" s="8">
        <f t="shared" si="40"/>
        <v>-0.63856506274560143</v>
      </c>
      <c r="I92" s="8">
        <f t="shared" si="40"/>
        <v>-7.1037803957898604E-2</v>
      </c>
      <c r="J92" s="8">
        <f t="shared" si="40"/>
        <v>0.1049815115727768</v>
      </c>
      <c r="K92" s="8">
        <f t="shared" si="40"/>
        <v>0.37968598635572159</v>
      </c>
      <c r="L92" s="8">
        <f t="shared" si="40"/>
        <v>-0.60740298316009733</v>
      </c>
      <c r="M92" s="8">
        <f t="shared" si="40"/>
        <v>0.16480290803296915</v>
      </c>
    </row>
    <row r="93" spans="1:13" x14ac:dyDescent="0.25">
      <c r="A93" s="2" t="s">
        <v>43</v>
      </c>
      <c r="B93" s="7"/>
      <c r="C93" s="8">
        <f t="shared" ref="C93:M93" si="41">C45/B45-1</f>
        <v>-1</v>
      </c>
      <c r="D93" s="8" t="e">
        <f t="shared" si="41"/>
        <v>#DIV/0!</v>
      </c>
      <c r="E93" s="8">
        <f t="shared" si="41"/>
        <v>0.51648528536935268</v>
      </c>
      <c r="F93" s="8">
        <f t="shared" si="41"/>
        <v>-0.88298920542912918</v>
      </c>
      <c r="G93" s="8">
        <f t="shared" si="41"/>
        <v>-1</v>
      </c>
      <c r="H93" s="8" t="e">
        <f t="shared" si="41"/>
        <v>#DIV/0!</v>
      </c>
      <c r="I93" s="8">
        <f t="shared" si="41"/>
        <v>-1</v>
      </c>
      <c r="J93" s="8" t="e">
        <f t="shared" si="41"/>
        <v>#DIV/0!</v>
      </c>
      <c r="K93" s="8" t="e">
        <f t="shared" si="41"/>
        <v>#DIV/0!</v>
      </c>
      <c r="L93" s="8">
        <f t="shared" si="41"/>
        <v>-0.39288730411935813</v>
      </c>
      <c r="M93" s="8">
        <f t="shared" si="41"/>
        <v>-1</v>
      </c>
    </row>
    <row r="94" spans="1:13" x14ac:dyDescent="0.25">
      <c r="A94" s="2" t="s">
        <v>52</v>
      </c>
      <c r="B94" s="7"/>
      <c r="C94" s="8" t="e">
        <f t="shared" ref="C94:M94" si="42">C46/B46-1</f>
        <v>#DIV/0!</v>
      </c>
      <c r="D94" s="8" t="e">
        <f t="shared" si="42"/>
        <v>#DIV/0!</v>
      </c>
      <c r="E94" s="8">
        <f t="shared" si="42"/>
        <v>-0.50087941903997946</v>
      </c>
      <c r="F94" s="8">
        <f t="shared" si="42"/>
        <v>9.4664599741994007</v>
      </c>
      <c r="G94" s="8">
        <f t="shared" si="42"/>
        <v>-0.44838287403471644</v>
      </c>
      <c r="H94" s="8">
        <f t="shared" si="42"/>
        <v>-0.58179519068067276</v>
      </c>
      <c r="I94" s="8">
        <f t="shared" si="42"/>
        <v>2.1171836619676161</v>
      </c>
      <c r="J94" s="8">
        <f t="shared" si="42"/>
        <v>-0.80151546666666662</v>
      </c>
      <c r="K94" s="8">
        <f t="shared" si="42"/>
        <v>-0.32824320820295649</v>
      </c>
      <c r="L94" s="8">
        <f t="shared" si="42"/>
        <v>4.3264509999999987</v>
      </c>
      <c r="M94" s="8">
        <f t="shared" si="42"/>
        <v>0.68190902347548144</v>
      </c>
    </row>
    <row r="95" spans="1:13" x14ac:dyDescent="0.25">
      <c r="A95" s="4" t="s">
        <v>27</v>
      </c>
      <c r="B95" s="7"/>
      <c r="C95" s="8" t="e">
        <f t="shared" ref="C95:M95" si="43">C47/B47-1</f>
        <v>#DIV/0!</v>
      </c>
      <c r="D95" s="8" t="e">
        <f t="shared" si="43"/>
        <v>#DIV/0!</v>
      </c>
      <c r="E95" s="8">
        <f t="shared" si="43"/>
        <v>-1</v>
      </c>
      <c r="F95" s="8" t="e">
        <f t="shared" si="43"/>
        <v>#DIV/0!</v>
      </c>
      <c r="G95" s="8">
        <f t="shared" si="43"/>
        <v>-0.60944178071937505</v>
      </c>
      <c r="H95" s="8">
        <f t="shared" si="43"/>
        <v>0.16851321486785142</v>
      </c>
      <c r="I95" s="8">
        <f t="shared" si="43"/>
        <v>-0.89810934566591893</v>
      </c>
      <c r="J95" s="8">
        <f t="shared" si="43"/>
        <v>14.926271321916104</v>
      </c>
      <c r="K95" s="8">
        <f t="shared" si="43"/>
        <v>-0.15676885295756637</v>
      </c>
      <c r="L95" s="8">
        <f t="shared" si="43"/>
        <v>-1</v>
      </c>
      <c r="M95" s="8" t="e">
        <f t="shared" si="43"/>
        <v>#DIV/0!</v>
      </c>
    </row>
    <row r="96" spans="1:13" x14ac:dyDescent="0.25">
      <c r="A96" s="4" t="s">
        <v>28</v>
      </c>
      <c r="B96" s="7"/>
      <c r="C96" s="8">
        <f t="shared" ref="C96:M96" si="44">C48/B48-1</f>
        <v>-0.10244426776823423</v>
      </c>
      <c r="D96" s="8">
        <f t="shared" si="44"/>
        <v>0.4189221009613997</v>
      </c>
      <c r="E96" s="8">
        <f t="shared" si="44"/>
        <v>-0.12602927676166642</v>
      </c>
      <c r="F96" s="8">
        <f t="shared" si="44"/>
        <v>0.14760263245563632</v>
      </c>
      <c r="G96" s="8">
        <f t="shared" si="44"/>
        <v>-3.8202561740622754E-2</v>
      </c>
      <c r="H96" s="8">
        <f t="shared" si="44"/>
        <v>0.13216252242310134</v>
      </c>
      <c r="I96" s="8">
        <f t="shared" si="44"/>
        <v>-8.7309721401800156E-2</v>
      </c>
      <c r="J96" s="8">
        <f t="shared" si="44"/>
        <v>9.7906033455512187E-2</v>
      </c>
      <c r="K96" s="8">
        <f t="shared" si="44"/>
        <v>-0.20111598268152298</v>
      </c>
      <c r="L96" s="8">
        <f t="shared" si="44"/>
        <v>0.12751139049345128</v>
      </c>
      <c r="M96" s="8">
        <f t="shared" si="44"/>
        <v>-0.27446961312683804</v>
      </c>
    </row>
    <row r="97" spans="1:13" ht="13.8" thickBot="1" x14ac:dyDescent="0.3">
      <c r="A97" s="4" t="s">
        <v>29</v>
      </c>
      <c r="B97" s="7"/>
      <c r="C97" s="8">
        <f t="shared" ref="C97:M97" si="45">C49/B49-1</f>
        <v>1.7475380057630132</v>
      </c>
      <c r="D97" s="8">
        <f t="shared" si="45"/>
        <v>0.97262758763894119</v>
      </c>
      <c r="E97" s="8">
        <f t="shared" si="45"/>
        <v>0.25129304792610263</v>
      </c>
      <c r="F97" s="8">
        <f t="shared" si="45"/>
        <v>0.35139722890529335</v>
      </c>
      <c r="G97" s="8">
        <f t="shared" si="45"/>
        <v>0.84722411755686866</v>
      </c>
      <c r="H97" s="8">
        <f t="shared" si="45"/>
        <v>-0.79636140474662498</v>
      </c>
      <c r="I97" s="8">
        <f t="shared" si="45"/>
        <v>0.81720533977407372</v>
      </c>
      <c r="J97" s="8">
        <f t="shared" si="45"/>
        <v>-2.6565332089980687E-2</v>
      </c>
      <c r="K97" s="8">
        <f t="shared" si="45"/>
        <v>0.597980402840953</v>
      </c>
      <c r="L97" s="8">
        <f t="shared" si="45"/>
        <v>-0.91091159865876781</v>
      </c>
      <c r="M97" s="8">
        <f t="shared" si="45"/>
        <v>6.3797635560269281</v>
      </c>
    </row>
    <row r="98" spans="1:13" ht="13.8" thickBot="1" x14ac:dyDescent="0.3">
      <c r="A98" s="9" t="s">
        <v>33</v>
      </c>
      <c r="B98" s="10"/>
      <c r="C98" s="10">
        <f t="shared" ref="C98" si="46">C50/B50-1</f>
        <v>-1.30674826135464E-2</v>
      </c>
      <c r="D98" s="10">
        <f t="shared" ref="D98" si="47">D50/C50-1</f>
        <v>0.28103193987741504</v>
      </c>
      <c r="E98" s="10">
        <f t="shared" ref="E98" si="48">E50/D50-1</f>
        <v>-0.15667710113020872</v>
      </c>
      <c r="F98" s="10">
        <f t="shared" ref="F98" si="49">F50/E50-1</f>
        <v>0.13477877114978343</v>
      </c>
      <c r="G98" s="10">
        <f t="shared" ref="G98" si="50">G50/F50-1</f>
        <v>-0.13299315055751215</v>
      </c>
      <c r="H98" s="10">
        <f t="shared" ref="H98" si="51">H50/G50-1</f>
        <v>0.14214027355540337</v>
      </c>
      <c r="I98" s="10">
        <f t="shared" ref="I98" si="52">I50/H50-1</f>
        <v>-3.1784180923814631E-2</v>
      </c>
      <c r="J98" s="10">
        <f t="shared" ref="J98" si="53">J50/I50-1</f>
        <v>-6.9559761419175747E-2</v>
      </c>
      <c r="K98" s="10">
        <f t="shared" ref="K98" si="54">K50/J50-1</f>
        <v>0.12873221920959343</v>
      </c>
      <c r="L98" s="10">
        <f t="shared" ref="L98" si="55">L50/K50-1</f>
        <v>-0.16456950067298193</v>
      </c>
      <c r="M98" s="10">
        <f t="shared" ref="M98" si="56">M50/L50-1</f>
        <v>-8.7215422202654769E-2</v>
      </c>
    </row>
    <row r="99" spans="1:13" s="1" customFormat="1" x14ac:dyDescent="0.25"/>
    <row r="100" spans="1:13" s="1" customFormat="1" x14ac:dyDescent="0.25"/>
    <row r="101" spans="1:13" s="1" customFormat="1" x14ac:dyDescent="0.25"/>
    <row r="102" spans="1:13" s="1" customFormat="1" x14ac:dyDescent="0.25"/>
    <row r="103" spans="1:13" s="1" customFormat="1" x14ac:dyDescent="0.25"/>
    <row r="104" spans="1:13" s="1" customFormat="1" x14ac:dyDescent="0.25"/>
    <row r="105" spans="1:13" s="1" customFormat="1" x14ac:dyDescent="0.25"/>
    <row r="106" spans="1:13" s="1" customFormat="1" x14ac:dyDescent="0.25"/>
    <row r="107" spans="1:13" s="1" customFormat="1" x14ac:dyDescent="0.25"/>
    <row r="108" spans="1:13" s="1" customFormat="1" x14ac:dyDescent="0.25"/>
    <row r="109" spans="1:13" s="1" customFormat="1" x14ac:dyDescent="0.25"/>
    <row r="110" spans="1:13" s="1" customFormat="1" x14ac:dyDescent="0.25"/>
    <row r="111" spans="1:13" s="1" customFormat="1" x14ac:dyDescent="0.25"/>
    <row r="112" spans="1:13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</sheetData>
  <mergeCells count="6">
    <mergeCell ref="A53:M53"/>
    <mergeCell ref="G1:I1"/>
    <mergeCell ref="G2:I2"/>
    <mergeCell ref="A51:M51"/>
    <mergeCell ref="B5:N5"/>
    <mergeCell ref="B4:N4"/>
  </mergeCells>
  <phoneticPr fontId="5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IMPO TONS</vt:lpstr>
      <vt:lpstr>'IMPO TONS'!Área_de_impresión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Hidalgo</cp:lastModifiedBy>
  <dcterms:created xsi:type="dcterms:W3CDTF">2019-06-26T15:43:21Z</dcterms:created>
  <dcterms:modified xsi:type="dcterms:W3CDTF">2024-02-06T15:43:29Z</dcterms:modified>
</cp:coreProperties>
</file>