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tiff" ContentType="image/tif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D:\DRIVE\FÉLIX ALFONSO HIDALGO\CAMPORT\DATOS CARGA ADUANA\2023\DICIEMBRE\EXPO\"/>
    </mc:Choice>
  </mc:AlternateContent>
  <xr:revisionPtr revIDLastSave="0" documentId="13_ncr:1_{9DCF2DE9-5D46-4893-BA75-ADE5BA3656F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EXPO TONS" sheetId="1" r:id="rId1"/>
  </sheets>
  <definedNames>
    <definedName name="_xlnm.Print_Area" localSheetId="0">'EXPO TONS'!$1:$3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N49" i="1" l="1"/>
  <c r="N48" i="1"/>
  <c r="N47" i="1"/>
  <c r="N46" i="1"/>
  <c r="N45" i="1"/>
  <c r="N44" i="1"/>
  <c r="N43" i="1"/>
  <c r="N42" i="1"/>
  <c r="N41" i="1"/>
  <c r="N40" i="1"/>
  <c r="N39" i="1"/>
  <c r="N38" i="1"/>
  <c r="N37" i="1"/>
  <c r="N36" i="1"/>
  <c r="N35" i="1"/>
  <c r="N34" i="1"/>
  <c r="N33" i="1"/>
  <c r="N32" i="1"/>
  <c r="N31" i="1"/>
  <c r="N30" i="1"/>
  <c r="N29" i="1"/>
  <c r="N28" i="1"/>
  <c r="N27" i="1"/>
  <c r="N26" i="1"/>
  <c r="N25" i="1"/>
  <c r="N24" i="1"/>
  <c r="N23" i="1"/>
  <c r="N22" i="1"/>
  <c r="N21" i="1"/>
  <c r="N20" i="1"/>
  <c r="N19" i="1"/>
  <c r="N18" i="1"/>
  <c r="N17" i="1"/>
  <c r="N16" i="1"/>
  <c r="N15" i="1"/>
  <c r="N14" i="1"/>
  <c r="N13" i="1"/>
  <c r="N12" i="1"/>
  <c r="N11" i="1"/>
  <c r="N10" i="1"/>
  <c r="N9" i="1"/>
  <c r="N8" i="1"/>
  <c r="N7" i="1"/>
  <c r="N50" i="1" l="1"/>
  <c r="C66" i="1"/>
  <c r="D66" i="1"/>
  <c r="E66" i="1"/>
  <c r="F66" i="1"/>
  <c r="G66" i="1"/>
  <c r="H66" i="1"/>
  <c r="I66" i="1"/>
  <c r="J66" i="1"/>
  <c r="K66" i="1"/>
  <c r="L66" i="1"/>
  <c r="M66" i="1"/>
  <c r="C94" i="1"/>
  <c r="D94" i="1"/>
  <c r="E94" i="1"/>
  <c r="F94" i="1"/>
  <c r="G94" i="1"/>
  <c r="H94" i="1"/>
  <c r="I94" i="1"/>
  <c r="J94" i="1"/>
  <c r="K94" i="1"/>
  <c r="L94" i="1"/>
  <c r="M94" i="1"/>
  <c r="C89" i="1"/>
  <c r="D89" i="1"/>
  <c r="E89" i="1"/>
  <c r="F89" i="1"/>
  <c r="G89" i="1"/>
  <c r="H89" i="1"/>
  <c r="I89" i="1"/>
  <c r="J89" i="1"/>
  <c r="K89" i="1"/>
  <c r="L89" i="1"/>
  <c r="C90" i="1"/>
  <c r="D90" i="1"/>
  <c r="E90" i="1"/>
  <c r="F90" i="1"/>
  <c r="G90" i="1"/>
  <c r="H90" i="1"/>
  <c r="I90" i="1"/>
  <c r="J90" i="1"/>
  <c r="K90" i="1"/>
  <c r="L90" i="1"/>
  <c r="C91" i="1"/>
  <c r="D91" i="1"/>
  <c r="E91" i="1"/>
  <c r="F91" i="1"/>
  <c r="G91" i="1"/>
  <c r="H91" i="1"/>
  <c r="I91" i="1"/>
  <c r="J91" i="1"/>
  <c r="K91" i="1"/>
  <c r="L91" i="1"/>
  <c r="C92" i="1"/>
  <c r="D92" i="1"/>
  <c r="E92" i="1"/>
  <c r="F92" i="1"/>
  <c r="G92" i="1"/>
  <c r="H92" i="1"/>
  <c r="I92" i="1"/>
  <c r="J92" i="1"/>
  <c r="K92" i="1"/>
  <c r="L92" i="1"/>
  <c r="M92" i="1" l="1"/>
  <c r="C93" i="1"/>
  <c r="D93" i="1"/>
  <c r="E93" i="1"/>
  <c r="F93" i="1"/>
  <c r="G93" i="1"/>
  <c r="H93" i="1"/>
  <c r="I93" i="1"/>
  <c r="J93" i="1"/>
  <c r="K93" i="1"/>
  <c r="L93" i="1"/>
  <c r="M93" i="1"/>
  <c r="M91" i="1"/>
  <c r="M97" i="1"/>
  <c r="L97" i="1"/>
  <c r="K97" i="1"/>
  <c r="J97" i="1"/>
  <c r="I97" i="1"/>
  <c r="H97" i="1"/>
  <c r="G97" i="1"/>
  <c r="F97" i="1"/>
  <c r="E97" i="1"/>
  <c r="D97" i="1"/>
  <c r="C97" i="1"/>
  <c r="M96" i="1"/>
  <c r="L96" i="1"/>
  <c r="K96" i="1"/>
  <c r="J96" i="1"/>
  <c r="I96" i="1"/>
  <c r="H96" i="1"/>
  <c r="G96" i="1"/>
  <c r="F96" i="1"/>
  <c r="E96" i="1"/>
  <c r="D96" i="1"/>
  <c r="C96" i="1"/>
  <c r="M95" i="1"/>
  <c r="L95" i="1"/>
  <c r="K95" i="1"/>
  <c r="J95" i="1"/>
  <c r="I95" i="1"/>
  <c r="H95" i="1"/>
  <c r="G95" i="1"/>
  <c r="F95" i="1"/>
  <c r="E95" i="1"/>
  <c r="D95" i="1"/>
  <c r="C95" i="1"/>
  <c r="M90" i="1"/>
  <c r="M88" i="1"/>
  <c r="L88" i="1"/>
  <c r="K88" i="1"/>
  <c r="J88" i="1"/>
  <c r="I88" i="1"/>
  <c r="H88" i="1"/>
  <c r="G88" i="1"/>
  <c r="F88" i="1"/>
  <c r="E88" i="1"/>
  <c r="D88" i="1"/>
  <c r="C88" i="1"/>
  <c r="M87" i="1"/>
  <c r="L87" i="1"/>
  <c r="K87" i="1"/>
  <c r="J87" i="1"/>
  <c r="I87" i="1"/>
  <c r="H87" i="1"/>
  <c r="G87" i="1"/>
  <c r="F87" i="1"/>
  <c r="E87" i="1"/>
  <c r="D87" i="1"/>
  <c r="C87" i="1"/>
  <c r="M86" i="1"/>
  <c r="L86" i="1"/>
  <c r="K86" i="1"/>
  <c r="J86" i="1"/>
  <c r="I86" i="1"/>
  <c r="H86" i="1"/>
  <c r="G86" i="1"/>
  <c r="F86" i="1"/>
  <c r="E86" i="1"/>
  <c r="D86" i="1"/>
  <c r="C86" i="1"/>
  <c r="M85" i="1"/>
  <c r="L85" i="1"/>
  <c r="K85" i="1"/>
  <c r="J85" i="1"/>
  <c r="I85" i="1"/>
  <c r="H85" i="1"/>
  <c r="G85" i="1"/>
  <c r="F85" i="1"/>
  <c r="E85" i="1"/>
  <c r="D85" i="1"/>
  <c r="C85" i="1"/>
  <c r="M84" i="1"/>
  <c r="L84" i="1"/>
  <c r="K84" i="1"/>
  <c r="J84" i="1"/>
  <c r="I84" i="1"/>
  <c r="H84" i="1"/>
  <c r="G84" i="1"/>
  <c r="F84" i="1"/>
  <c r="E84" i="1"/>
  <c r="D84" i="1"/>
  <c r="C84" i="1"/>
  <c r="M83" i="1"/>
  <c r="L83" i="1"/>
  <c r="K83" i="1"/>
  <c r="J83" i="1"/>
  <c r="I83" i="1"/>
  <c r="H83" i="1"/>
  <c r="G83" i="1"/>
  <c r="F83" i="1"/>
  <c r="E83" i="1"/>
  <c r="D83" i="1"/>
  <c r="C83" i="1"/>
  <c r="M82" i="1"/>
  <c r="L82" i="1"/>
  <c r="K82" i="1"/>
  <c r="J82" i="1"/>
  <c r="I82" i="1"/>
  <c r="H82" i="1"/>
  <c r="G82" i="1"/>
  <c r="F82" i="1"/>
  <c r="E82" i="1"/>
  <c r="D82" i="1"/>
  <c r="C82" i="1"/>
  <c r="M81" i="1"/>
  <c r="L81" i="1"/>
  <c r="K81" i="1"/>
  <c r="J81" i="1"/>
  <c r="I81" i="1"/>
  <c r="H81" i="1"/>
  <c r="G81" i="1"/>
  <c r="F81" i="1"/>
  <c r="E81" i="1"/>
  <c r="D81" i="1"/>
  <c r="C81" i="1"/>
  <c r="M80" i="1"/>
  <c r="L80" i="1"/>
  <c r="K80" i="1"/>
  <c r="J80" i="1"/>
  <c r="I80" i="1"/>
  <c r="H80" i="1"/>
  <c r="G80" i="1"/>
  <c r="F80" i="1"/>
  <c r="E80" i="1"/>
  <c r="D80" i="1"/>
  <c r="C80" i="1"/>
  <c r="M79" i="1"/>
  <c r="L79" i="1"/>
  <c r="K79" i="1"/>
  <c r="J79" i="1"/>
  <c r="I79" i="1"/>
  <c r="H79" i="1"/>
  <c r="G79" i="1"/>
  <c r="F79" i="1"/>
  <c r="E79" i="1"/>
  <c r="D79" i="1"/>
  <c r="C79" i="1"/>
  <c r="M78" i="1"/>
  <c r="L78" i="1"/>
  <c r="K78" i="1"/>
  <c r="J78" i="1"/>
  <c r="I78" i="1"/>
  <c r="H78" i="1"/>
  <c r="G78" i="1"/>
  <c r="F78" i="1"/>
  <c r="E78" i="1"/>
  <c r="D78" i="1"/>
  <c r="C78" i="1"/>
  <c r="M77" i="1"/>
  <c r="L77" i="1"/>
  <c r="K77" i="1"/>
  <c r="J77" i="1"/>
  <c r="I77" i="1"/>
  <c r="H77" i="1"/>
  <c r="G77" i="1"/>
  <c r="F77" i="1"/>
  <c r="E77" i="1"/>
  <c r="D77" i="1"/>
  <c r="C77" i="1"/>
  <c r="M76" i="1"/>
  <c r="L76" i="1"/>
  <c r="K76" i="1"/>
  <c r="J76" i="1"/>
  <c r="I76" i="1"/>
  <c r="H76" i="1"/>
  <c r="G76" i="1"/>
  <c r="F76" i="1"/>
  <c r="E76" i="1"/>
  <c r="D76" i="1"/>
  <c r="C76" i="1"/>
  <c r="M75" i="1"/>
  <c r="L75" i="1"/>
  <c r="K75" i="1"/>
  <c r="J75" i="1"/>
  <c r="I75" i="1"/>
  <c r="H75" i="1"/>
  <c r="G75" i="1"/>
  <c r="F75" i="1"/>
  <c r="E75" i="1"/>
  <c r="D75" i="1"/>
  <c r="C75" i="1"/>
  <c r="M74" i="1"/>
  <c r="L74" i="1"/>
  <c r="K74" i="1"/>
  <c r="J74" i="1"/>
  <c r="I74" i="1"/>
  <c r="H74" i="1"/>
  <c r="G74" i="1"/>
  <c r="F74" i="1"/>
  <c r="E74" i="1"/>
  <c r="D74" i="1"/>
  <c r="C74" i="1"/>
  <c r="M73" i="1"/>
  <c r="L73" i="1"/>
  <c r="K73" i="1"/>
  <c r="J73" i="1"/>
  <c r="I73" i="1"/>
  <c r="H73" i="1"/>
  <c r="G73" i="1"/>
  <c r="F73" i="1"/>
  <c r="E73" i="1"/>
  <c r="D73" i="1"/>
  <c r="C73" i="1"/>
  <c r="M72" i="1"/>
  <c r="L72" i="1"/>
  <c r="K72" i="1"/>
  <c r="J72" i="1"/>
  <c r="I72" i="1"/>
  <c r="H72" i="1"/>
  <c r="G72" i="1"/>
  <c r="F72" i="1"/>
  <c r="E72" i="1"/>
  <c r="D72" i="1"/>
  <c r="C72" i="1"/>
  <c r="M71" i="1"/>
  <c r="L71" i="1"/>
  <c r="K71" i="1"/>
  <c r="J71" i="1"/>
  <c r="I71" i="1"/>
  <c r="H71" i="1"/>
  <c r="G71" i="1"/>
  <c r="F71" i="1"/>
  <c r="E71" i="1"/>
  <c r="D71" i="1"/>
  <c r="C71" i="1"/>
  <c r="M70" i="1"/>
  <c r="L70" i="1"/>
  <c r="K70" i="1"/>
  <c r="J70" i="1"/>
  <c r="I70" i="1"/>
  <c r="H70" i="1"/>
  <c r="G70" i="1"/>
  <c r="F70" i="1"/>
  <c r="E70" i="1"/>
  <c r="D70" i="1"/>
  <c r="C70" i="1"/>
  <c r="M69" i="1"/>
  <c r="L69" i="1"/>
  <c r="K69" i="1"/>
  <c r="J69" i="1"/>
  <c r="I69" i="1"/>
  <c r="H69" i="1"/>
  <c r="G69" i="1"/>
  <c r="F69" i="1"/>
  <c r="E69" i="1"/>
  <c r="D69" i="1"/>
  <c r="C69" i="1"/>
  <c r="M68" i="1"/>
  <c r="L68" i="1"/>
  <c r="K68" i="1"/>
  <c r="J68" i="1"/>
  <c r="I68" i="1"/>
  <c r="H68" i="1"/>
  <c r="G68" i="1"/>
  <c r="F68" i="1"/>
  <c r="E68" i="1"/>
  <c r="D68" i="1"/>
  <c r="C68" i="1"/>
  <c r="M67" i="1"/>
  <c r="L67" i="1"/>
  <c r="K67" i="1"/>
  <c r="J67" i="1"/>
  <c r="I67" i="1"/>
  <c r="H67" i="1"/>
  <c r="G67" i="1"/>
  <c r="F67" i="1"/>
  <c r="E67" i="1"/>
  <c r="D67" i="1"/>
  <c r="C67" i="1"/>
  <c r="M65" i="1"/>
  <c r="L65" i="1"/>
  <c r="K65" i="1"/>
  <c r="J65" i="1"/>
  <c r="I65" i="1"/>
  <c r="H65" i="1"/>
  <c r="G65" i="1"/>
  <c r="F65" i="1"/>
  <c r="E65" i="1"/>
  <c r="D65" i="1"/>
  <c r="C65" i="1"/>
  <c r="M64" i="1"/>
  <c r="L64" i="1"/>
  <c r="K64" i="1"/>
  <c r="J64" i="1"/>
  <c r="I64" i="1"/>
  <c r="H64" i="1"/>
  <c r="G64" i="1"/>
  <c r="F64" i="1"/>
  <c r="E64" i="1"/>
  <c r="D64" i="1"/>
  <c r="C64" i="1"/>
  <c r="M63" i="1"/>
  <c r="L63" i="1"/>
  <c r="K63" i="1"/>
  <c r="J63" i="1"/>
  <c r="I63" i="1"/>
  <c r="H63" i="1"/>
  <c r="G63" i="1"/>
  <c r="F63" i="1"/>
  <c r="E63" i="1"/>
  <c r="D63" i="1"/>
  <c r="C63" i="1"/>
  <c r="M62" i="1"/>
  <c r="L62" i="1"/>
  <c r="K62" i="1"/>
  <c r="J62" i="1"/>
  <c r="I62" i="1"/>
  <c r="H62" i="1"/>
  <c r="G62" i="1"/>
  <c r="F62" i="1"/>
  <c r="E62" i="1"/>
  <c r="D62" i="1"/>
  <c r="C62" i="1"/>
  <c r="M61" i="1"/>
  <c r="L61" i="1"/>
  <c r="K61" i="1"/>
  <c r="J61" i="1"/>
  <c r="I61" i="1"/>
  <c r="H61" i="1"/>
  <c r="G61" i="1"/>
  <c r="F61" i="1"/>
  <c r="E61" i="1"/>
  <c r="D61" i="1"/>
  <c r="C61" i="1"/>
  <c r="M60" i="1"/>
  <c r="L60" i="1"/>
  <c r="K60" i="1"/>
  <c r="J60" i="1"/>
  <c r="I60" i="1"/>
  <c r="H60" i="1"/>
  <c r="G60" i="1"/>
  <c r="F60" i="1"/>
  <c r="E60" i="1"/>
  <c r="D60" i="1"/>
  <c r="C60" i="1"/>
  <c r="M59" i="1"/>
  <c r="L59" i="1"/>
  <c r="K59" i="1"/>
  <c r="J59" i="1"/>
  <c r="I59" i="1"/>
  <c r="H59" i="1"/>
  <c r="G59" i="1"/>
  <c r="F59" i="1"/>
  <c r="E59" i="1"/>
  <c r="D59" i="1"/>
  <c r="C59" i="1"/>
  <c r="M58" i="1"/>
  <c r="L58" i="1"/>
  <c r="K58" i="1"/>
  <c r="J58" i="1"/>
  <c r="I58" i="1"/>
  <c r="H58" i="1"/>
  <c r="G58" i="1"/>
  <c r="F58" i="1"/>
  <c r="E58" i="1"/>
  <c r="D58" i="1"/>
  <c r="C58" i="1"/>
  <c r="M57" i="1"/>
  <c r="L57" i="1"/>
  <c r="K57" i="1"/>
  <c r="J57" i="1"/>
  <c r="I57" i="1"/>
  <c r="H57" i="1"/>
  <c r="G57" i="1"/>
  <c r="F57" i="1"/>
  <c r="E57" i="1"/>
  <c r="D57" i="1"/>
  <c r="C57" i="1"/>
  <c r="M56" i="1"/>
  <c r="L56" i="1"/>
  <c r="K56" i="1"/>
  <c r="J56" i="1"/>
  <c r="I56" i="1"/>
  <c r="H56" i="1"/>
  <c r="G56" i="1"/>
  <c r="F56" i="1"/>
  <c r="E56" i="1"/>
  <c r="D56" i="1"/>
  <c r="C56" i="1"/>
  <c r="M55" i="1"/>
  <c r="L55" i="1"/>
  <c r="K55" i="1"/>
  <c r="J55" i="1"/>
  <c r="I55" i="1"/>
  <c r="H55" i="1"/>
  <c r="G55" i="1"/>
  <c r="F55" i="1"/>
  <c r="E55" i="1"/>
  <c r="D55" i="1"/>
  <c r="M50" i="1" l="1"/>
  <c r="L50" i="1" l="1"/>
  <c r="M98" i="1" s="1"/>
  <c r="K50" i="1" l="1"/>
  <c r="L98" i="1" l="1"/>
  <c r="J50" i="1"/>
  <c r="K98" i="1" l="1"/>
  <c r="I50" i="1"/>
  <c r="H50" i="1"/>
  <c r="C50" i="1"/>
  <c r="D50" i="1"/>
  <c r="E50" i="1"/>
  <c r="B50" i="1"/>
  <c r="F50" i="1"/>
  <c r="G50" i="1"/>
  <c r="C55" i="1"/>
  <c r="F98" i="1" l="1"/>
  <c r="D98" i="1"/>
  <c r="G98" i="1"/>
  <c r="H98" i="1"/>
  <c r="E98" i="1"/>
  <c r="C98" i="1"/>
  <c r="I98" i="1"/>
  <c r="J98" i="1"/>
</calcChain>
</file>

<file path=xl/sharedStrings.xml><?xml version="1.0" encoding="utf-8"?>
<sst xmlns="http://schemas.openxmlformats.org/spreadsheetml/2006/main" count="123" uniqueCount="66">
  <si>
    <t>ANTOFAGASTA</t>
  </si>
  <si>
    <t>ARICA</t>
  </si>
  <si>
    <t>CABO NEGRO</t>
  </si>
  <si>
    <t>CALBUCO</t>
  </si>
  <si>
    <t>CALDERA</t>
  </si>
  <si>
    <t>CALETA COLOSO</t>
  </si>
  <si>
    <t>CHAÑARAL / BARQUITO</t>
  </si>
  <si>
    <t>COQUIMBO</t>
  </si>
  <si>
    <t>CORONEL</t>
  </si>
  <si>
    <t>CORRAL</t>
  </si>
  <si>
    <t>HUASCO / GUACOLDA</t>
  </si>
  <si>
    <t>IQUIQUE</t>
  </si>
  <si>
    <t>LIRQUÉN</t>
  </si>
  <si>
    <t>LOS VILOS</t>
  </si>
  <si>
    <t>MEJILLONES</t>
  </si>
  <si>
    <t>MICHILLA</t>
  </si>
  <si>
    <t>PATACHE</t>
  </si>
  <si>
    <t>PATILLOS</t>
  </si>
  <si>
    <t>PENCO</t>
  </si>
  <si>
    <t>PUERTO ANGAMOS</t>
  </si>
  <si>
    <t>PUERTO MONTT</t>
  </si>
  <si>
    <t>PUERTO WILLIAMS</t>
  </si>
  <si>
    <t>PUNTA ARENAS</t>
  </si>
  <si>
    <t>QUINTERO</t>
  </si>
  <si>
    <t>SAN ANTONIO</t>
  </si>
  <si>
    <t>SAN VICENTE</t>
  </si>
  <si>
    <t>TALCAHUANO</t>
  </si>
  <si>
    <t>TOCOPILLA</t>
  </si>
  <si>
    <t>VALPARAÍSO</t>
  </si>
  <si>
    <t>VENTANAS</t>
  </si>
  <si>
    <t>Periodo</t>
  </si>
  <si>
    <t>Lugar de Salida (Puerto)</t>
  </si>
  <si>
    <t>EXPORTACIONES POR LUGAR DE SALIDA</t>
  </si>
  <si>
    <t>Variaciones respecto al mes anterior</t>
  </si>
  <si>
    <t>Contacto: info@camport.cl</t>
  </si>
  <si>
    <t>TOTAL GENERAL</t>
  </si>
  <si>
    <t>CHACABUCO / PUERTO AYSÉN</t>
  </si>
  <si>
    <r>
      <rPr>
        <b/>
        <sz val="10"/>
        <color theme="1"/>
        <rFont val="Arial"/>
        <family val="2"/>
      </rPr>
      <t>Fuente</t>
    </r>
    <r>
      <rPr>
        <sz val="10"/>
        <color theme="1"/>
        <rFont val="Arial"/>
        <family val="2"/>
      </rPr>
      <t>: Elaboración propia a base de información de Aduana. (Declaraciones de Salida DUS; exportaciones a título definitivo ajustadas con sus documentos modificatorios)</t>
    </r>
  </si>
  <si>
    <t>Peso en Toneladas</t>
  </si>
  <si>
    <t>OTROS PUERTOS CHILENOS</t>
  </si>
  <si>
    <t>PUERTO CABO FROWARD</t>
  </si>
  <si>
    <t>GUAYACÁN</t>
  </si>
  <si>
    <t>NATALES</t>
  </si>
  <si>
    <t>MUELLE HUACHIPATO</t>
  </si>
  <si>
    <t>TERMINAL MARÍTIMO ENAEX</t>
  </si>
  <si>
    <t>TERMINAL MARÍTIMO ESCUADRÓN</t>
  </si>
  <si>
    <t>TERMINAL MUELLE MECANIZADO ESPERANZA</t>
  </si>
  <si>
    <t>TERMINAL MARÍTIMO OXIQUIM</t>
  </si>
  <si>
    <t>Febrero - 2023</t>
  </si>
  <si>
    <t>Enero - 2023</t>
  </si>
  <si>
    <t>TERMINAL GRÁNELES DEL NORTE</t>
  </si>
  <si>
    <t>Marzo - 2023</t>
  </si>
  <si>
    <t>ÚLTIMOS 12 MESES</t>
  </si>
  <si>
    <t>TERMINAL PORTUARIO TERQUIM</t>
  </si>
  <si>
    <t>GNL MEJILLONES</t>
  </si>
  <si>
    <t>Abril - 2023</t>
  </si>
  <si>
    <t>Mayo - 2023</t>
  </si>
  <si>
    <t>Junio - 2023</t>
  </si>
  <si>
    <t>Agosto - 2023</t>
  </si>
  <si>
    <t>Julio - 2023</t>
  </si>
  <si>
    <t>Septiembre - 2023</t>
  </si>
  <si>
    <t>Octubre - 2023</t>
  </si>
  <si>
    <t>Noviembre - 2023</t>
  </si>
  <si>
    <t>Diciembre - 2023</t>
  </si>
  <si>
    <t>Ene - Dic 2023</t>
  </si>
  <si>
    <t>Fecha última actualización: 06/02/2024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</si>
</sst>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%"/>
    <numFmt numFmtId="165" formatCode="#,##0.0"/>
  </numFmts>
  <fonts count="10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8"/>
      <name val="Calibri"/>
      <family val="2"/>
      <scheme val="minor"/>
    </font>
    <font>
      <b/>
      <sz val="10"/>
      <color theme="0"/>
      <name val="Arial"/>
      <family val="2"/>
    </font>
    <font>
      <b/>
      <sz val="10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735BF"/>
        <bgColor theme="4" tint="0.79992065187536243"/>
      </patternFill>
    </fill>
    <fill>
      <patternFill patternType="solid">
        <fgColor theme="9" tint="-0.24994659260841701"/>
        <bgColor theme="4" tint="0.79995117038483843"/>
      </patternFill>
    </fill>
  </fills>
  <borders count="1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6" fillId="2" borderId="0" xfId="0" applyFont="1" applyFill="1"/>
    <xf numFmtId="0" fontId="6" fillId="0" borderId="0" xfId="0" applyFont="1"/>
    <xf numFmtId="0" fontId="8" fillId="3" borderId="1" xfId="0" applyFont="1" applyFill="1" applyBorder="1"/>
    <xf numFmtId="0" fontId="6" fillId="0" borderId="3" xfId="0" applyFont="1" applyBorder="1" applyAlignment="1">
      <alignment horizontal="left"/>
    </xf>
    <xf numFmtId="0" fontId="8" fillId="4" borderId="1" xfId="0" applyFont="1" applyFill="1" applyBorder="1" applyAlignment="1">
      <alignment horizontal="left"/>
    </xf>
    <xf numFmtId="3" fontId="8" fillId="4" borderId="1" xfId="0" applyNumberFormat="1" applyFont="1" applyFill="1" applyBorder="1" applyAlignment="1">
      <alignment horizontal="right"/>
    </xf>
    <xf numFmtId="0" fontId="8" fillId="3" borderId="7" xfId="0" applyFont="1" applyFill="1" applyBorder="1" applyAlignment="1">
      <alignment horizontal="left"/>
    </xf>
    <xf numFmtId="164" fontId="6" fillId="0" borderId="2" xfId="0" applyNumberFormat="1" applyFont="1" applyBorder="1"/>
    <xf numFmtId="164" fontId="6" fillId="0" borderId="3" xfId="0" applyNumberFormat="1" applyFont="1" applyBorder="1"/>
    <xf numFmtId="3" fontId="8" fillId="4" borderId="1" xfId="0" applyNumberFormat="1" applyFont="1" applyFill="1" applyBorder="1" applyAlignment="1">
      <alignment horizontal="left"/>
    </xf>
    <xf numFmtId="164" fontId="8" fillId="4" borderId="1" xfId="0" applyNumberFormat="1" applyFont="1" applyFill="1" applyBorder="1" applyAlignment="1">
      <alignment horizontal="right"/>
    </xf>
    <xf numFmtId="165" fontId="6" fillId="0" borderId="3" xfId="0" applyNumberFormat="1" applyFont="1" applyBorder="1"/>
    <xf numFmtId="0" fontId="5" fillId="0" borderId="3" xfId="0" applyFont="1" applyBorder="1" applyAlignment="1">
      <alignment horizontal="left"/>
    </xf>
    <xf numFmtId="0" fontId="6" fillId="0" borderId="0" xfId="0" applyFont="1" applyAlignment="1">
      <alignment horizontal="left"/>
    </xf>
    <xf numFmtId="0" fontId="8" fillId="3" borderId="8" xfId="0" applyFont="1" applyFill="1" applyBorder="1"/>
    <xf numFmtId="0" fontId="8" fillId="3" borderId="8" xfId="0" quotePrefix="1" applyFont="1" applyFill="1" applyBorder="1" applyAlignment="1">
      <alignment horizontal="center"/>
    </xf>
    <xf numFmtId="0" fontId="6" fillId="0" borderId="8" xfId="0" applyFont="1" applyBorder="1" applyAlignment="1">
      <alignment horizontal="left"/>
    </xf>
    <xf numFmtId="165" fontId="6" fillId="0" borderId="8" xfId="0" applyNumberFormat="1" applyFont="1" applyBorder="1"/>
    <xf numFmtId="0" fontId="6" fillId="0" borderId="2" xfId="0" applyFont="1" applyBorder="1" applyAlignment="1">
      <alignment horizontal="left"/>
    </xf>
    <xf numFmtId="0" fontId="6" fillId="0" borderId="2" xfId="0" applyFont="1" applyBorder="1"/>
    <xf numFmtId="0" fontId="8" fillId="3" borderId="4" xfId="0" applyFont="1" applyFill="1" applyBorder="1" applyAlignment="1">
      <alignment horizontal="left"/>
    </xf>
    <xf numFmtId="0" fontId="4" fillId="0" borderId="0" xfId="0" applyFont="1"/>
    <xf numFmtId="0" fontId="3" fillId="0" borderId="3" xfId="0" applyFont="1" applyBorder="1" applyAlignment="1">
      <alignment horizontal="left"/>
    </xf>
    <xf numFmtId="165" fontId="9" fillId="0" borderId="8" xfId="0" applyNumberFormat="1" applyFont="1" applyBorder="1"/>
    <xf numFmtId="165" fontId="9" fillId="0" borderId="3" xfId="0" applyNumberFormat="1" applyFont="1" applyBorder="1"/>
    <xf numFmtId="0" fontId="8" fillId="3" borderId="4" xfId="0" applyFont="1" applyFill="1" applyBorder="1" applyAlignment="1">
      <alignment horizontal="center"/>
    </xf>
    <xf numFmtId="0" fontId="8" fillId="3" borderId="5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6" fillId="2" borderId="0" xfId="0" applyFont="1" applyFill="1" applyAlignment="1">
      <alignment horizontal="center"/>
    </xf>
    <xf numFmtId="0" fontId="6" fillId="2" borderId="9" xfId="0" applyFont="1" applyFill="1" applyBorder="1" applyAlignment="1">
      <alignment horizontal="center"/>
    </xf>
    <xf numFmtId="0" fontId="8" fillId="3" borderId="6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22861</xdr:rowOff>
    </xdr:from>
    <xdr:to>
      <xdr:col>0</xdr:col>
      <xdr:colOff>1389476</xdr:colOff>
      <xdr:row>2</xdr:row>
      <xdr:rowOff>167640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2861"/>
          <a:ext cx="1389476" cy="48005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25"/>
  <sheetViews>
    <sheetView tabSelected="1" workbookViewId="0">
      <selection activeCell="G15" sqref="G15"/>
    </sheetView>
  </sheetViews>
  <sheetFormatPr baseColWidth="10" defaultColWidth="14" defaultRowHeight="13.2" x14ac:dyDescent="0.25"/>
  <cols>
    <col min="1" max="1" width="42" style="2" bestFit="1" customWidth="1"/>
    <col min="2" max="9" width="14.21875" style="2" bestFit="1" customWidth="1"/>
    <col min="10" max="10" width="16.77734375" style="2" bestFit="1" customWidth="1"/>
    <col min="11" max="11" width="14.21875" style="2" bestFit="1" customWidth="1"/>
    <col min="12" max="12" width="16.21875" style="2" bestFit="1" customWidth="1"/>
    <col min="13" max="13" width="15.44140625" style="2" bestFit="1" customWidth="1"/>
    <col min="14" max="14" width="15.21875" style="2" bestFit="1" customWidth="1"/>
    <col min="15" max="16384" width="14" style="2"/>
  </cols>
  <sheetData>
    <row r="1" spans="1:14" s="1" customFormat="1" x14ac:dyDescent="0.25">
      <c r="G1" s="28" t="s">
        <v>65</v>
      </c>
      <c r="H1" s="29"/>
      <c r="I1" s="29"/>
    </row>
    <row r="2" spans="1:14" s="1" customFormat="1" x14ac:dyDescent="0.25">
      <c r="G2" s="29" t="s">
        <v>34</v>
      </c>
      <c r="H2" s="29"/>
      <c r="I2" s="29"/>
    </row>
    <row r="3" spans="1:14" s="1" customFormat="1" ht="13.8" thickBot="1" x14ac:dyDescent="0.3"/>
    <row r="4" spans="1:14" ht="15" customHeight="1" thickBot="1" x14ac:dyDescent="0.3">
      <c r="A4" s="21" t="s">
        <v>52</v>
      </c>
      <c r="B4" s="26" t="s">
        <v>32</v>
      </c>
      <c r="C4" s="27"/>
      <c r="D4" s="27"/>
      <c r="E4" s="27"/>
      <c r="F4" s="27"/>
      <c r="G4" s="27"/>
      <c r="H4" s="27"/>
      <c r="I4" s="27"/>
      <c r="J4" s="27"/>
      <c r="K4" s="27"/>
      <c r="L4" s="27"/>
      <c r="M4" s="27"/>
      <c r="N4" s="31"/>
    </row>
    <row r="5" spans="1:14" ht="15" customHeight="1" thickBot="1" x14ac:dyDescent="0.3">
      <c r="A5" s="3" t="s">
        <v>38</v>
      </c>
      <c r="B5" s="26" t="s">
        <v>30</v>
      </c>
      <c r="C5" s="27"/>
      <c r="D5" s="27"/>
      <c r="E5" s="27"/>
      <c r="F5" s="27"/>
      <c r="G5" s="27"/>
      <c r="H5" s="27"/>
      <c r="I5" s="27"/>
      <c r="J5" s="27"/>
      <c r="K5" s="27"/>
      <c r="L5" s="27"/>
      <c r="M5" s="27"/>
      <c r="N5" s="31"/>
    </row>
    <row r="6" spans="1:14" ht="13.8" thickBot="1" x14ac:dyDescent="0.3">
      <c r="A6" s="15" t="s">
        <v>31</v>
      </c>
      <c r="B6" s="16" t="s">
        <v>49</v>
      </c>
      <c r="C6" s="16" t="s">
        <v>48</v>
      </c>
      <c r="D6" s="16" t="s">
        <v>51</v>
      </c>
      <c r="E6" s="16" t="s">
        <v>55</v>
      </c>
      <c r="F6" s="16" t="s">
        <v>56</v>
      </c>
      <c r="G6" s="16" t="s">
        <v>57</v>
      </c>
      <c r="H6" s="16" t="s">
        <v>59</v>
      </c>
      <c r="I6" s="16" t="s">
        <v>58</v>
      </c>
      <c r="J6" s="16" t="s">
        <v>60</v>
      </c>
      <c r="K6" s="16" t="s">
        <v>61</v>
      </c>
      <c r="L6" s="16" t="s">
        <v>62</v>
      </c>
      <c r="M6" s="16" t="s">
        <v>63</v>
      </c>
      <c r="N6" s="16" t="s">
        <v>64</v>
      </c>
    </row>
    <row r="7" spans="1:14" x14ac:dyDescent="0.25">
      <c r="A7" s="17" t="s">
        <v>0</v>
      </c>
      <c r="B7" s="18">
        <v>659753150.96000004</v>
      </c>
      <c r="C7" s="18">
        <v>432344558.03000003</v>
      </c>
      <c r="D7" s="18">
        <v>644481637.59000015</v>
      </c>
      <c r="E7" s="18">
        <v>572694133.21000004</v>
      </c>
      <c r="F7" s="18">
        <v>537089077.73000002</v>
      </c>
      <c r="G7" s="18">
        <v>434004483.54000008</v>
      </c>
      <c r="H7" s="18">
        <v>376394233.07999992</v>
      </c>
      <c r="I7" s="18">
        <v>400089153.39999998</v>
      </c>
      <c r="J7" s="18">
        <v>260520892.72000003</v>
      </c>
      <c r="K7" s="18">
        <v>409701007.26999998</v>
      </c>
      <c r="L7" s="18">
        <v>338656029.61000001</v>
      </c>
      <c r="M7" s="18">
        <v>329708890.06</v>
      </c>
      <c r="N7" s="24">
        <f>SUM(B7:M7)</f>
        <v>5395437247.2000008</v>
      </c>
    </row>
    <row r="8" spans="1:14" x14ac:dyDescent="0.25">
      <c r="A8" s="4" t="s">
        <v>1</v>
      </c>
      <c r="B8" s="12">
        <v>25573256.020000003</v>
      </c>
      <c r="C8" s="12">
        <v>16978633.009999998</v>
      </c>
      <c r="D8" s="12">
        <v>40689997.700000003</v>
      </c>
      <c r="E8" s="12">
        <v>32522143.099999998</v>
      </c>
      <c r="F8" s="12">
        <v>29003553.960000005</v>
      </c>
      <c r="G8" s="12">
        <v>36674637.06000001</v>
      </c>
      <c r="H8" s="12">
        <v>24025631.979999997</v>
      </c>
      <c r="I8" s="12">
        <v>27587047.820000004</v>
      </c>
      <c r="J8" s="12">
        <v>19450056.170000006</v>
      </c>
      <c r="K8" s="12">
        <v>20965355.48</v>
      </c>
      <c r="L8" s="12">
        <v>18388167.140000001</v>
      </c>
      <c r="M8" s="12">
        <v>26991537.640000001</v>
      </c>
      <c r="N8" s="25">
        <f t="shared" ref="N8:N49" si="0">SUM(B8:M8)</f>
        <v>318850017.07999998</v>
      </c>
    </row>
    <row r="9" spans="1:14" x14ac:dyDescent="0.25">
      <c r="A9" s="4" t="s">
        <v>2</v>
      </c>
      <c r="B9" s="12">
        <v>22267432.359999999</v>
      </c>
      <c r="C9" s="12">
        <v>47094045.150000006</v>
      </c>
      <c r="D9" s="12">
        <v>48794386.619999997</v>
      </c>
      <c r="E9" s="12">
        <v>23387430.789999999</v>
      </c>
      <c r="F9" s="12">
        <v>65353385.890000008</v>
      </c>
      <c r="G9" s="12">
        <v>14821349.449999999</v>
      </c>
      <c r="H9" s="12">
        <v>38338635.019999996</v>
      </c>
      <c r="I9" s="12">
        <v>26558035.859999999</v>
      </c>
      <c r="J9" s="12">
        <v>8348682.3799999999</v>
      </c>
      <c r="K9" s="12">
        <v>70862918.640000001</v>
      </c>
      <c r="L9" s="12">
        <v>37221334.890000001</v>
      </c>
      <c r="M9" s="12">
        <v>69340064.569999993</v>
      </c>
      <c r="N9" s="25">
        <f t="shared" si="0"/>
        <v>472387701.61999995</v>
      </c>
    </row>
    <row r="10" spans="1:14" x14ac:dyDescent="0.25">
      <c r="A10" s="4" t="s">
        <v>3</v>
      </c>
      <c r="B10" s="12">
        <v>15344899.559999999</v>
      </c>
      <c r="C10" s="12">
        <v>7528.68</v>
      </c>
      <c r="D10" s="12">
        <v>8273355.04</v>
      </c>
      <c r="E10" s="12">
        <v>4403507.1900000004</v>
      </c>
      <c r="F10" s="12">
        <v>4613203.25</v>
      </c>
      <c r="G10" s="12">
        <v>4005212.9000000004</v>
      </c>
      <c r="H10" s="12">
        <v>7904474.4900000002</v>
      </c>
      <c r="I10" s="12">
        <v>4381168.88</v>
      </c>
      <c r="J10" s="12"/>
      <c r="K10" s="12">
        <v>7650.03</v>
      </c>
      <c r="L10" s="12">
        <v>4293076.51</v>
      </c>
      <c r="M10" s="12">
        <v>4286845.4400000004</v>
      </c>
      <c r="N10" s="25">
        <f t="shared" si="0"/>
        <v>57520921.969999999</v>
      </c>
    </row>
    <row r="11" spans="1:14" x14ac:dyDescent="0.25">
      <c r="A11" s="4" t="s">
        <v>4</v>
      </c>
      <c r="B11" s="12">
        <v>120111511.53</v>
      </c>
      <c r="C11" s="12">
        <v>244841941.36000001</v>
      </c>
      <c r="D11" s="12">
        <v>398115731.54000008</v>
      </c>
      <c r="E11" s="12">
        <v>137568103.81</v>
      </c>
      <c r="F11" s="12">
        <v>212636465.05000001</v>
      </c>
      <c r="G11" s="12">
        <v>245973332.41000003</v>
      </c>
      <c r="H11" s="12">
        <v>185119314.05000001</v>
      </c>
      <c r="I11" s="12">
        <v>317037473.40999997</v>
      </c>
      <c r="J11" s="12">
        <v>209166222.10999998</v>
      </c>
      <c r="K11" s="12">
        <v>205106058.74000001</v>
      </c>
      <c r="L11" s="12">
        <v>292626976.40999997</v>
      </c>
      <c r="M11" s="12">
        <v>252692414.66999999</v>
      </c>
      <c r="N11" s="25">
        <f t="shared" si="0"/>
        <v>2820995545.0899997</v>
      </c>
    </row>
    <row r="12" spans="1:14" x14ac:dyDescent="0.25">
      <c r="A12" s="4" t="s">
        <v>5</v>
      </c>
      <c r="B12" s="12">
        <v>644324320.22000003</v>
      </c>
      <c r="C12" s="12">
        <v>482265703.47000003</v>
      </c>
      <c r="D12" s="12">
        <v>398530278.71000004</v>
      </c>
      <c r="E12" s="12">
        <v>746301657.99000013</v>
      </c>
      <c r="F12" s="12">
        <v>873569301.43000007</v>
      </c>
      <c r="G12" s="12">
        <v>344021048.62</v>
      </c>
      <c r="H12" s="12">
        <v>888682074.28999996</v>
      </c>
      <c r="I12" s="12">
        <v>380107300.34000003</v>
      </c>
      <c r="J12" s="12">
        <v>578997625.52999997</v>
      </c>
      <c r="K12" s="12">
        <v>816640118.75</v>
      </c>
      <c r="L12" s="12">
        <v>524965152.53000003</v>
      </c>
      <c r="M12" s="12">
        <v>328198984.60000002</v>
      </c>
      <c r="N12" s="25">
        <f t="shared" si="0"/>
        <v>7006603566.4800005</v>
      </c>
    </row>
    <row r="13" spans="1:14" x14ac:dyDescent="0.25">
      <c r="A13" s="4" t="s">
        <v>36</v>
      </c>
      <c r="B13" s="12"/>
      <c r="C13" s="12"/>
      <c r="D13" s="12">
        <v>14343884</v>
      </c>
      <c r="E13" s="12"/>
      <c r="F13" s="12"/>
      <c r="G13" s="12"/>
      <c r="H13" s="12"/>
      <c r="I13" s="12">
        <v>5585374</v>
      </c>
      <c r="J13" s="12"/>
      <c r="K13" s="12">
        <v>5829677</v>
      </c>
      <c r="L13" s="12"/>
      <c r="M13" s="12">
        <v>8933241</v>
      </c>
      <c r="N13" s="25">
        <f t="shared" si="0"/>
        <v>34692176</v>
      </c>
    </row>
    <row r="14" spans="1:14" x14ac:dyDescent="0.25">
      <c r="A14" s="4" t="s">
        <v>6</v>
      </c>
      <c r="B14" s="12">
        <v>29804141.32</v>
      </c>
      <c r="C14" s="12">
        <v>105236763.14999999</v>
      </c>
      <c r="D14" s="12">
        <v>46963195.530000001</v>
      </c>
      <c r="E14" s="12">
        <v>48246357.310000002</v>
      </c>
      <c r="F14" s="12">
        <v>54537778.359999999</v>
      </c>
      <c r="G14" s="12">
        <v>24751449.82</v>
      </c>
      <c r="H14" s="12">
        <v>23602070.629999999</v>
      </c>
      <c r="I14" s="12"/>
      <c r="J14" s="12">
        <v>29274870.920000002</v>
      </c>
      <c r="K14" s="12">
        <v>15260.79</v>
      </c>
      <c r="L14" s="12">
        <v>114908153.64</v>
      </c>
      <c r="M14" s="12"/>
      <c r="N14" s="25">
        <f t="shared" si="0"/>
        <v>477340041.47000003</v>
      </c>
    </row>
    <row r="15" spans="1:14" x14ac:dyDescent="0.25">
      <c r="A15" s="4" t="s">
        <v>7</v>
      </c>
      <c r="B15" s="12">
        <v>50709146.250000007</v>
      </c>
      <c r="C15" s="12">
        <v>101495044.90999998</v>
      </c>
      <c r="D15" s="12">
        <v>79725918.519999996</v>
      </c>
      <c r="E15" s="12">
        <v>215226337.10999998</v>
      </c>
      <c r="F15" s="12">
        <v>111752587.14</v>
      </c>
      <c r="G15" s="12">
        <v>69710871.5</v>
      </c>
      <c r="H15" s="12">
        <v>35152748.959999993</v>
      </c>
      <c r="I15" s="12">
        <v>68525830.359999999</v>
      </c>
      <c r="J15" s="12">
        <v>80830668.689999998</v>
      </c>
      <c r="K15" s="12">
        <v>55600234.009999998</v>
      </c>
      <c r="L15" s="12">
        <v>100119155.94000001</v>
      </c>
      <c r="M15" s="12">
        <v>44850586.879999995</v>
      </c>
      <c r="N15" s="25">
        <f t="shared" si="0"/>
        <v>1013699130.2700001</v>
      </c>
    </row>
    <row r="16" spans="1:14" x14ac:dyDescent="0.25">
      <c r="A16" s="4" t="s">
        <v>8</v>
      </c>
      <c r="B16" s="12">
        <v>557884769.60000002</v>
      </c>
      <c r="C16" s="12">
        <v>437828169.89999992</v>
      </c>
      <c r="D16" s="12">
        <v>460459868.21999973</v>
      </c>
      <c r="E16" s="12">
        <v>380514825.96000004</v>
      </c>
      <c r="F16" s="12">
        <v>442356175.09000015</v>
      </c>
      <c r="G16" s="12">
        <v>417360547.13000023</v>
      </c>
      <c r="H16" s="12">
        <v>452454152.64000016</v>
      </c>
      <c r="I16" s="12">
        <v>566723362.68000042</v>
      </c>
      <c r="J16" s="12">
        <v>388766405.61999983</v>
      </c>
      <c r="K16" s="12">
        <v>477327477.6299997</v>
      </c>
      <c r="L16" s="12">
        <v>432766936.13</v>
      </c>
      <c r="M16" s="12">
        <v>390369432.94</v>
      </c>
      <c r="N16" s="25">
        <f t="shared" si="0"/>
        <v>5404812123.54</v>
      </c>
    </row>
    <row r="17" spans="1:14" x14ac:dyDescent="0.25">
      <c r="A17" s="4" t="s">
        <v>9</v>
      </c>
      <c r="B17" s="12">
        <v>3010862.09</v>
      </c>
      <c r="C17" s="12">
        <v>8044194.3299999991</v>
      </c>
      <c r="D17" s="12">
        <v>1739.8400000000001</v>
      </c>
      <c r="E17" s="12">
        <v>13508382.52</v>
      </c>
      <c r="F17" s="12">
        <v>7432491.4800000004</v>
      </c>
      <c r="G17" s="12">
        <v>8957.98</v>
      </c>
      <c r="H17" s="12">
        <v>8421208.620000001</v>
      </c>
      <c r="I17" s="12">
        <v>3447004.95</v>
      </c>
      <c r="J17" s="12">
        <v>10904.62</v>
      </c>
      <c r="K17" s="12"/>
      <c r="L17" s="12">
        <v>6031336.1699999999</v>
      </c>
      <c r="M17" s="12">
        <v>4675561.07</v>
      </c>
      <c r="N17" s="25">
        <f t="shared" si="0"/>
        <v>54592643.670000002</v>
      </c>
    </row>
    <row r="18" spans="1:14" x14ac:dyDescent="0.25">
      <c r="A18" s="4" t="s">
        <v>54</v>
      </c>
      <c r="B18" s="12"/>
      <c r="C18" s="12"/>
      <c r="D18" s="12"/>
      <c r="E18" s="12"/>
      <c r="F18" s="12"/>
      <c r="G18" s="12">
        <v>47252.81</v>
      </c>
      <c r="H18" s="12"/>
      <c r="I18" s="12"/>
      <c r="J18" s="12"/>
      <c r="K18" s="12"/>
      <c r="L18" s="12"/>
      <c r="M18" s="12"/>
      <c r="N18" s="25">
        <f t="shared" si="0"/>
        <v>47252.81</v>
      </c>
    </row>
    <row r="19" spans="1:14" x14ac:dyDescent="0.25">
      <c r="A19" s="4" t="s">
        <v>41</v>
      </c>
      <c r="B19" s="12">
        <v>22206452.100000001</v>
      </c>
      <c r="C19" s="12">
        <v>13745537.52</v>
      </c>
      <c r="D19" s="12">
        <v>12969637.65</v>
      </c>
      <c r="E19" s="12">
        <v>15963317.369999999</v>
      </c>
      <c r="F19" s="12">
        <v>15258761.65</v>
      </c>
      <c r="G19" s="12">
        <v>24408175.100000001</v>
      </c>
      <c r="H19" s="12">
        <v>21132038.119999997</v>
      </c>
      <c r="I19" s="12">
        <v>13288130.16</v>
      </c>
      <c r="J19" s="12">
        <v>16256639.83</v>
      </c>
      <c r="K19" s="12">
        <v>17458359.25</v>
      </c>
      <c r="L19" s="12">
        <v>11240584.92</v>
      </c>
      <c r="M19" s="12">
        <v>9850184.129999999</v>
      </c>
      <c r="N19" s="25">
        <f t="shared" si="0"/>
        <v>193777817.80000001</v>
      </c>
    </row>
    <row r="20" spans="1:14" x14ac:dyDescent="0.25">
      <c r="A20" s="4" t="s">
        <v>10</v>
      </c>
      <c r="B20" s="12">
        <v>74092269.370000005</v>
      </c>
      <c r="C20" s="12">
        <v>22397227.380000003</v>
      </c>
      <c r="D20" s="12">
        <v>46783404.219999999</v>
      </c>
      <c r="E20" s="12">
        <v>93708926.039999992</v>
      </c>
      <c r="F20" s="12">
        <v>73001334.650000006</v>
      </c>
      <c r="G20" s="12">
        <v>89593878.109999999</v>
      </c>
      <c r="H20" s="12">
        <v>74560135.679999992</v>
      </c>
      <c r="I20" s="12">
        <v>66694068.390000001</v>
      </c>
      <c r="J20" s="12">
        <v>58123420.170000002</v>
      </c>
      <c r="K20" s="12">
        <v>44059481.25</v>
      </c>
      <c r="L20" s="12">
        <v>104710289.86000001</v>
      </c>
      <c r="M20" s="12">
        <v>75406922.50999999</v>
      </c>
      <c r="N20" s="25">
        <f t="shared" si="0"/>
        <v>823131357.63</v>
      </c>
    </row>
    <row r="21" spans="1:14" x14ac:dyDescent="0.25">
      <c r="A21" s="4" t="s">
        <v>11</v>
      </c>
      <c r="B21" s="12">
        <v>118816860.61000001</v>
      </c>
      <c r="C21" s="12">
        <v>100065483.54000001</v>
      </c>
      <c r="D21" s="12">
        <v>101180908.14999999</v>
      </c>
      <c r="E21" s="12">
        <v>131611016.82000001</v>
      </c>
      <c r="F21" s="12">
        <v>127608631.28000003</v>
      </c>
      <c r="G21" s="12">
        <v>129240780.38000001</v>
      </c>
      <c r="H21" s="12">
        <v>101050423.33</v>
      </c>
      <c r="I21" s="12">
        <v>99117698.550000012</v>
      </c>
      <c r="J21" s="12">
        <v>64023108.230000004</v>
      </c>
      <c r="K21" s="12">
        <v>65338782.480000004</v>
      </c>
      <c r="L21" s="12">
        <v>87946177.549999997</v>
      </c>
      <c r="M21" s="12">
        <v>70234590.450000003</v>
      </c>
      <c r="N21" s="25">
        <f t="shared" si="0"/>
        <v>1196234461.3700001</v>
      </c>
    </row>
    <row r="22" spans="1:14" x14ac:dyDescent="0.25">
      <c r="A22" s="4" t="s">
        <v>12</v>
      </c>
      <c r="B22" s="12">
        <v>175456245.66</v>
      </c>
      <c r="C22" s="12">
        <v>191389694.16</v>
      </c>
      <c r="D22" s="12">
        <v>220600880.19000006</v>
      </c>
      <c r="E22" s="12">
        <v>240608325.53999999</v>
      </c>
      <c r="F22" s="12">
        <v>212520479.90999997</v>
      </c>
      <c r="G22" s="12">
        <v>186617011.28999999</v>
      </c>
      <c r="H22" s="12">
        <v>208673833.77999997</v>
      </c>
      <c r="I22" s="12">
        <v>198860726.82000011</v>
      </c>
      <c r="J22" s="12">
        <v>188400986.58999994</v>
      </c>
      <c r="K22" s="12">
        <v>232858647.18000001</v>
      </c>
      <c r="L22" s="12">
        <v>217685794.5399999</v>
      </c>
      <c r="M22" s="12">
        <v>192582888.15000001</v>
      </c>
      <c r="N22" s="25">
        <f t="shared" si="0"/>
        <v>2466255513.8099999</v>
      </c>
    </row>
    <row r="23" spans="1:14" x14ac:dyDescent="0.25">
      <c r="A23" s="4" t="s">
        <v>13</v>
      </c>
      <c r="B23" s="12">
        <v>128612960.78</v>
      </c>
      <c r="C23" s="12">
        <v>235245007.25</v>
      </c>
      <c r="D23" s="12">
        <v>133503981.44999999</v>
      </c>
      <c r="E23" s="12">
        <v>268114451.81999999</v>
      </c>
      <c r="F23" s="12">
        <v>119265491.45999999</v>
      </c>
      <c r="G23" s="12">
        <v>266116590.35000002</v>
      </c>
      <c r="H23" s="12">
        <v>222259713.69</v>
      </c>
      <c r="I23" s="12">
        <v>182612727.27000001</v>
      </c>
      <c r="J23" s="12">
        <v>182721369.20999998</v>
      </c>
      <c r="K23" s="12">
        <v>214701554.79999998</v>
      </c>
      <c r="L23" s="12">
        <v>262992859.44</v>
      </c>
      <c r="M23" s="12">
        <v>178031477.09</v>
      </c>
      <c r="N23" s="25">
        <f t="shared" si="0"/>
        <v>2394178184.6100001</v>
      </c>
    </row>
    <row r="24" spans="1:14" x14ac:dyDescent="0.25">
      <c r="A24" s="4" t="s">
        <v>14</v>
      </c>
      <c r="B24" s="12">
        <v>55591.48</v>
      </c>
      <c r="C24" s="12">
        <v>113963.18</v>
      </c>
      <c r="D24" s="12">
        <v>140956.84</v>
      </c>
      <c r="E24" s="12">
        <v>68936.680000000008</v>
      </c>
      <c r="F24" s="12">
        <v>67157.119999999995</v>
      </c>
      <c r="G24" s="12">
        <v>63786.78</v>
      </c>
      <c r="H24" s="12">
        <v>19372.66</v>
      </c>
      <c r="I24" s="12">
        <v>42072.65</v>
      </c>
      <c r="J24" s="12">
        <v>459182.15</v>
      </c>
      <c r="K24" s="12">
        <v>74937218.5</v>
      </c>
      <c r="L24" s="12">
        <v>180783713.48999998</v>
      </c>
      <c r="M24" s="12">
        <v>176958623.59</v>
      </c>
      <c r="N24" s="25">
        <f t="shared" si="0"/>
        <v>433710575.12</v>
      </c>
    </row>
    <row r="25" spans="1:14" x14ac:dyDescent="0.25">
      <c r="A25" s="4" t="s">
        <v>15</v>
      </c>
      <c r="B25" s="12"/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25">
        <f t="shared" si="0"/>
        <v>0</v>
      </c>
    </row>
    <row r="26" spans="1:14" x14ac:dyDescent="0.25">
      <c r="A26" s="13" t="s">
        <v>43</v>
      </c>
      <c r="B26" s="12">
        <v>10346297.539999999</v>
      </c>
      <c r="C26" s="12"/>
      <c r="D26" s="12"/>
      <c r="E26" s="12">
        <v>7592469.54</v>
      </c>
      <c r="F26" s="12">
        <v>4090118.49</v>
      </c>
      <c r="G26" s="12">
        <v>6696.22</v>
      </c>
      <c r="H26" s="12">
        <v>424135.38</v>
      </c>
      <c r="I26" s="12">
        <v>30280.77</v>
      </c>
      <c r="J26" s="12">
        <v>21302.09</v>
      </c>
      <c r="K26" s="12">
        <v>9257.91</v>
      </c>
      <c r="L26" s="12">
        <v>20528.91</v>
      </c>
      <c r="M26" s="12">
        <v>157475.62</v>
      </c>
      <c r="N26" s="25">
        <f t="shared" si="0"/>
        <v>22698562.469999999</v>
      </c>
    </row>
    <row r="27" spans="1:14" x14ac:dyDescent="0.25">
      <c r="A27" s="4" t="s">
        <v>42</v>
      </c>
      <c r="B27" s="12">
        <v>4285.22</v>
      </c>
      <c r="C27" s="12"/>
      <c r="D27" s="12"/>
      <c r="E27" s="12">
        <v>46602.200000000004</v>
      </c>
      <c r="F27" s="12"/>
      <c r="G27" s="12"/>
      <c r="H27" s="12"/>
      <c r="I27" s="12"/>
      <c r="J27" s="12"/>
      <c r="K27" s="12">
        <v>440754.71</v>
      </c>
      <c r="L27" s="12">
        <v>331730.33999999997</v>
      </c>
      <c r="M27" s="12">
        <v>11175.33</v>
      </c>
      <c r="N27" s="25">
        <f t="shared" si="0"/>
        <v>834547.79999999993</v>
      </c>
    </row>
    <row r="28" spans="1:14" x14ac:dyDescent="0.25">
      <c r="A28" s="4" t="s">
        <v>16</v>
      </c>
      <c r="B28" s="12">
        <v>264053138</v>
      </c>
      <c r="C28" s="12">
        <v>247441068.19000003</v>
      </c>
      <c r="D28" s="12">
        <v>394233400.53000003</v>
      </c>
      <c r="E28" s="12">
        <v>195920073.30000001</v>
      </c>
      <c r="F28" s="12">
        <v>302006500.61000001</v>
      </c>
      <c r="G28" s="12">
        <v>197931327.66</v>
      </c>
      <c r="H28" s="12">
        <v>438044286.07999998</v>
      </c>
      <c r="I28" s="12">
        <v>241183780.12</v>
      </c>
      <c r="J28" s="12">
        <v>316253564.38999999</v>
      </c>
      <c r="K28" s="12">
        <v>374546258.88</v>
      </c>
      <c r="L28" s="12">
        <v>366232976.12</v>
      </c>
      <c r="M28" s="12">
        <v>163997901.47</v>
      </c>
      <c r="N28" s="25">
        <f t="shared" si="0"/>
        <v>3501844275.3499999</v>
      </c>
    </row>
    <row r="29" spans="1:14" x14ac:dyDescent="0.25">
      <c r="A29" s="4" t="s">
        <v>17</v>
      </c>
      <c r="B29" s="12">
        <v>10282632.379999999</v>
      </c>
      <c r="C29" s="12">
        <v>16030842.880000001</v>
      </c>
      <c r="D29" s="12">
        <v>12195261.110000001</v>
      </c>
      <c r="E29" s="12">
        <v>10007148.120000001</v>
      </c>
      <c r="F29" s="12">
        <v>16531536.100000001</v>
      </c>
      <c r="G29" s="12">
        <v>9659179.629999999</v>
      </c>
      <c r="H29" s="12">
        <v>9116007.6699999999</v>
      </c>
      <c r="I29" s="12">
        <v>13974198.84</v>
      </c>
      <c r="J29" s="12">
        <v>8033055.8300000001</v>
      </c>
      <c r="K29" s="12">
        <v>11806878.699999999</v>
      </c>
      <c r="L29" s="12">
        <v>9406299.0999999996</v>
      </c>
      <c r="M29" s="12">
        <v>7868432.8900000006</v>
      </c>
      <c r="N29" s="25">
        <f t="shared" si="0"/>
        <v>134911473.25</v>
      </c>
    </row>
    <row r="30" spans="1:14" x14ac:dyDescent="0.25">
      <c r="A30" s="4" t="s">
        <v>39</v>
      </c>
      <c r="B30" s="12">
        <v>667176.75</v>
      </c>
      <c r="C30" s="12">
        <v>35307.89</v>
      </c>
      <c r="D30" s="12">
        <v>23889.37</v>
      </c>
      <c r="E30" s="12">
        <v>4565882.5</v>
      </c>
      <c r="F30" s="12">
        <v>2350</v>
      </c>
      <c r="G30" s="12">
        <v>21880.55</v>
      </c>
      <c r="H30" s="12">
        <v>7158403.5800000001</v>
      </c>
      <c r="I30" s="12">
        <v>41725.379999999997</v>
      </c>
      <c r="J30" s="12">
        <v>19120.54</v>
      </c>
      <c r="K30" s="12">
        <v>60100.42</v>
      </c>
      <c r="L30" s="12">
        <v>28593.95</v>
      </c>
      <c r="M30" s="12">
        <v>15907.4</v>
      </c>
      <c r="N30" s="25">
        <f t="shared" si="0"/>
        <v>12640338.33</v>
      </c>
    </row>
    <row r="31" spans="1:14" x14ac:dyDescent="0.25">
      <c r="A31" s="4" t="s">
        <v>18</v>
      </c>
      <c r="B31" s="12"/>
      <c r="C31" s="12"/>
      <c r="D31" s="12"/>
      <c r="E31" s="12"/>
      <c r="F31" s="12"/>
      <c r="G31" s="12"/>
      <c r="H31" s="12"/>
      <c r="I31" s="12">
        <v>5590.36</v>
      </c>
      <c r="J31" s="12"/>
      <c r="K31" s="12">
        <v>7195.28</v>
      </c>
      <c r="L31" s="12"/>
      <c r="M31" s="12"/>
      <c r="N31" s="25">
        <f t="shared" si="0"/>
        <v>12785.64</v>
      </c>
    </row>
    <row r="32" spans="1:14" x14ac:dyDescent="0.25">
      <c r="A32" s="4" t="s">
        <v>19</v>
      </c>
      <c r="B32" s="12">
        <v>1692677309.71</v>
      </c>
      <c r="C32" s="12">
        <v>1630595318.5699999</v>
      </c>
      <c r="D32" s="12">
        <v>1913067132.1499999</v>
      </c>
      <c r="E32" s="12">
        <v>1619107412.21</v>
      </c>
      <c r="F32" s="12">
        <v>1882577467.49</v>
      </c>
      <c r="G32" s="12">
        <v>1718708591.6899998</v>
      </c>
      <c r="H32" s="12">
        <v>1751364560.0799999</v>
      </c>
      <c r="I32" s="12">
        <v>1803691103.8500001</v>
      </c>
      <c r="J32" s="12">
        <v>1469554685.4199998</v>
      </c>
      <c r="K32" s="12">
        <v>1575850214.4400001</v>
      </c>
      <c r="L32" s="12">
        <v>2213904796.3199997</v>
      </c>
      <c r="M32" s="12">
        <v>1318010467.99</v>
      </c>
      <c r="N32" s="25">
        <f t="shared" si="0"/>
        <v>20589109059.920002</v>
      </c>
    </row>
    <row r="33" spans="1:14" x14ac:dyDescent="0.25">
      <c r="A33" s="4" t="s">
        <v>40</v>
      </c>
      <c r="B33" s="12"/>
      <c r="C33" s="12"/>
      <c r="D33" s="12"/>
      <c r="E33" s="12"/>
      <c r="F33" s="12"/>
      <c r="G33" s="12">
        <v>33164.78</v>
      </c>
      <c r="H33" s="12">
        <v>15425.77</v>
      </c>
      <c r="I33" s="12">
        <v>8830958.7400000002</v>
      </c>
      <c r="J33" s="12">
        <v>8409811.6000000015</v>
      </c>
      <c r="K33" s="12">
        <v>4755152.2200000007</v>
      </c>
      <c r="L33" s="12">
        <v>7726124.2799999993</v>
      </c>
      <c r="M33" s="12">
        <v>9038.48</v>
      </c>
      <c r="N33" s="25">
        <f t="shared" si="0"/>
        <v>29779675.870000001</v>
      </c>
    </row>
    <row r="34" spans="1:14" x14ac:dyDescent="0.25">
      <c r="A34" s="4" t="s">
        <v>20</v>
      </c>
      <c r="B34" s="12">
        <v>3064659.52</v>
      </c>
      <c r="C34" s="12">
        <v>17651.79</v>
      </c>
      <c r="D34" s="12">
        <v>11441642.57</v>
      </c>
      <c r="E34" s="12">
        <v>4625074.32</v>
      </c>
      <c r="F34" s="12">
        <v>3459600.78</v>
      </c>
      <c r="G34" s="12">
        <v>618139.78</v>
      </c>
      <c r="H34" s="12">
        <v>4087777.67</v>
      </c>
      <c r="I34" s="12">
        <v>50381.5</v>
      </c>
      <c r="J34" s="12">
        <v>4169788.91</v>
      </c>
      <c r="K34" s="12">
        <v>56604.46</v>
      </c>
      <c r="L34" s="12">
        <v>3809598.14</v>
      </c>
      <c r="M34" s="12">
        <v>71019.23</v>
      </c>
      <c r="N34" s="25">
        <f t="shared" si="0"/>
        <v>35471938.670000002</v>
      </c>
    </row>
    <row r="35" spans="1:14" x14ac:dyDescent="0.25">
      <c r="A35" s="4" t="s">
        <v>21</v>
      </c>
      <c r="B35" s="12">
        <v>8866153.6600000001</v>
      </c>
      <c r="C35" s="12">
        <v>1894862.64</v>
      </c>
      <c r="D35" s="12">
        <v>4662356.5100000007</v>
      </c>
      <c r="E35" s="12">
        <v>2022862.79</v>
      </c>
      <c r="F35" s="12"/>
      <c r="G35" s="12"/>
      <c r="H35" s="12"/>
      <c r="I35" s="12">
        <v>291.43</v>
      </c>
      <c r="J35" s="12"/>
      <c r="K35" s="12"/>
      <c r="L35" s="12">
        <v>1442.5</v>
      </c>
      <c r="M35" s="12">
        <v>889161.15</v>
      </c>
      <c r="N35" s="25">
        <f t="shared" si="0"/>
        <v>18337130.68</v>
      </c>
    </row>
    <row r="36" spans="1:14" x14ac:dyDescent="0.25">
      <c r="A36" s="4" t="s">
        <v>22</v>
      </c>
      <c r="B36" s="12">
        <v>6729092.9299999997</v>
      </c>
      <c r="C36" s="12">
        <v>5122057.6900000004</v>
      </c>
      <c r="D36" s="12">
        <v>7782154.8500000006</v>
      </c>
      <c r="E36" s="12">
        <v>2463835.75</v>
      </c>
      <c r="F36" s="12">
        <v>834335.28</v>
      </c>
      <c r="G36" s="12">
        <v>4951.05</v>
      </c>
      <c r="H36" s="12">
        <v>50328.270000000004</v>
      </c>
      <c r="I36" s="12">
        <v>798228.32</v>
      </c>
      <c r="J36" s="12">
        <v>728570.4</v>
      </c>
      <c r="K36" s="12">
        <v>1176930.05</v>
      </c>
      <c r="L36" s="12">
        <v>3568983.83</v>
      </c>
      <c r="M36" s="12">
        <v>5754216.1399999997</v>
      </c>
      <c r="N36" s="25">
        <f t="shared" si="0"/>
        <v>35013684.560000002</v>
      </c>
    </row>
    <row r="37" spans="1:14" x14ac:dyDescent="0.25">
      <c r="A37" s="4" t="s">
        <v>23</v>
      </c>
      <c r="B37" s="12">
        <v>59827352.390000001</v>
      </c>
      <c r="C37" s="12">
        <v>55435707.079999998</v>
      </c>
      <c r="D37" s="12">
        <v>290144.65000000002</v>
      </c>
      <c r="E37" s="12">
        <v>6104552.5599999996</v>
      </c>
      <c r="F37" s="12">
        <v>23142356.219999999</v>
      </c>
      <c r="G37" s="12">
        <v>4572386.04</v>
      </c>
      <c r="H37" s="12">
        <v>37591038.669999994</v>
      </c>
      <c r="I37" s="12">
        <v>960743.85000000009</v>
      </c>
      <c r="J37" s="12">
        <v>6452529.5700000003</v>
      </c>
      <c r="K37" s="12">
        <v>38381570.740000002</v>
      </c>
      <c r="L37" s="12">
        <v>10662622.869999999</v>
      </c>
      <c r="M37" s="12">
        <v>357854.31000000006</v>
      </c>
      <c r="N37" s="25">
        <f t="shared" si="0"/>
        <v>243778858.94999999</v>
      </c>
    </row>
    <row r="38" spans="1:14" x14ac:dyDescent="0.25">
      <c r="A38" s="4" t="s">
        <v>24</v>
      </c>
      <c r="B38" s="12">
        <v>1634534277.6100004</v>
      </c>
      <c r="C38" s="12">
        <v>1304278910.3799996</v>
      </c>
      <c r="D38" s="12">
        <v>1290865753.1200006</v>
      </c>
      <c r="E38" s="12">
        <v>1009394038.5900006</v>
      </c>
      <c r="F38" s="12">
        <v>1106591833.7</v>
      </c>
      <c r="G38" s="12">
        <v>973249274.13999963</v>
      </c>
      <c r="H38" s="12">
        <v>904095431.64999986</v>
      </c>
      <c r="I38" s="12">
        <v>1125964535.5800011</v>
      </c>
      <c r="J38" s="12">
        <v>875467709.9200002</v>
      </c>
      <c r="K38" s="12">
        <v>1030907586.4799999</v>
      </c>
      <c r="L38" s="12">
        <v>971712758.07999992</v>
      </c>
      <c r="M38" s="12">
        <v>1071422060.4700001</v>
      </c>
      <c r="N38" s="25">
        <f t="shared" si="0"/>
        <v>13298484169.719999</v>
      </c>
    </row>
    <row r="39" spans="1:14" x14ac:dyDescent="0.25">
      <c r="A39" s="4" t="s">
        <v>25</v>
      </c>
      <c r="B39" s="12">
        <v>241405635.79999998</v>
      </c>
      <c r="C39" s="12">
        <v>225263137.40999994</v>
      </c>
      <c r="D39" s="12">
        <v>322028254.51999992</v>
      </c>
      <c r="E39" s="12">
        <v>236977106.25000003</v>
      </c>
      <c r="F39" s="12">
        <v>332564979.27000016</v>
      </c>
      <c r="G39" s="12">
        <v>215655293.82000002</v>
      </c>
      <c r="H39" s="12">
        <v>230989982.79999998</v>
      </c>
      <c r="I39" s="12">
        <v>227283852.39999998</v>
      </c>
      <c r="J39" s="12">
        <v>207802723.73999986</v>
      </c>
      <c r="K39" s="12">
        <v>235217575.09999993</v>
      </c>
      <c r="L39" s="12">
        <v>255066644.66000006</v>
      </c>
      <c r="M39" s="12">
        <v>231441274.76999995</v>
      </c>
      <c r="N39" s="25">
        <f t="shared" si="0"/>
        <v>2961696460.5399995</v>
      </c>
    </row>
    <row r="40" spans="1:14" x14ac:dyDescent="0.25">
      <c r="A40" s="4" t="s">
        <v>26</v>
      </c>
      <c r="B40" s="12">
        <v>46473844.969999999</v>
      </c>
      <c r="C40" s="12">
        <v>20335110.600000001</v>
      </c>
      <c r="D40" s="12">
        <v>21673912.82</v>
      </c>
      <c r="E40" s="12">
        <v>50559802.829999998</v>
      </c>
      <c r="F40" s="12">
        <v>41532414.780000001</v>
      </c>
      <c r="G40" s="12">
        <v>33672052.910000004</v>
      </c>
      <c r="H40" s="12">
        <v>65802862.689999998</v>
      </c>
      <c r="I40" s="12">
        <v>15196536.199999999</v>
      </c>
      <c r="J40" s="12">
        <v>44607597.050000004</v>
      </c>
      <c r="K40" s="12">
        <v>17322788.629999999</v>
      </c>
      <c r="L40" s="12">
        <v>16031377.889999999</v>
      </c>
      <c r="M40" s="12">
        <v>46069183.269999996</v>
      </c>
      <c r="N40" s="25">
        <f t="shared" si="0"/>
        <v>419277484.63999999</v>
      </c>
    </row>
    <row r="41" spans="1:14" x14ac:dyDescent="0.25">
      <c r="A41" s="22" t="s">
        <v>50</v>
      </c>
      <c r="B41" s="12"/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12"/>
      <c r="N41" s="25">
        <f t="shared" si="0"/>
        <v>0</v>
      </c>
    </row>
    <row r="42" spans="1:14" x14ac:dyDescent="0.25">
      <c r="A42" s="4" t="s">
        <v>44</v>
      </c>
      <c r="B42" s="12"/>
      <c r="C42" s="12"/>
      <c r="D42" s="12"/>
      <c r="E42" s="12"/>
      <c r="F42" s="12"/>
      <c r="G42" s="12"/>
      <c r="H42" s="12"/>
      <c r="I42" s="12"/>
      <c r="J42" s="12"/>
      <c r="K42" s="12"/>
      <c r="L42" s="12"/>
      <c r="M42" s="12"/>
      <c r="N42" s="25">
        <f t="shared" si="0"/>
        <v>0</v>
      </c>
    </row>
    <row r="43" spans="1:14" x14ac:dyDescent="0.25">
      <c r="A43" s="4" t="s">
        <v>45</v>
      </c>
      <c r="B43" s="12"/>
      <c r="C43" s="12"/>
      <c r="D43" s="12"/>
      <c r="E43" s="12"/>
      <c r="F43" s="12"/>
      <c r="G43" s="12"/>
      <c r="H43" s="12"/>
      <c r="I43" s="12"/>
      <c r="J43" s="12"/>
      <c r="K43" s="12"/>
      <c r="L43" s="12"/>
      <c r="M43" s="12"/>
      <c r="N43" s="25">
        <f t="shared" si="0"/>
        <v>0</v>
      </c>
    </row>
    <row r="44" spans="1:14" x14ac:dyDescent="0.25">
      <c r="A44" s="19" t="s">
        <v>47</v>
      </c>
      <c r="B44" s="12"/>
      <c r="C44" s="12"/>
      <c r="D44" s="12"/>
      <c r="E44" s="12"/>
      <c r="F44" s="12"/>
      <c r="G44" s="12"/>
      <c r="H44" s="12">
        <v>10785.68</v>
      </c>
      <c r="I44" s="12"/>
      <c r="J44" s="12"/>
      <c r="K44" s="12"/>
      <c r="L44" s="12"/>
      <c r="M44" s="12"/>
      <c r="N44" s="25">
        <f t="shared" si="0"/>
        <v>10785.68</v>
      </c>
    </row>
    <row r="45" spans="1:14" x14ac:dyDescent="0.25">
      <c r="A45" s="20" t="s">
        <v>46</v>
      </c>
      <c r="B45" s="12">
        <v>162723443.37</v>
      </c>
      <c r="C45" s="12">
        <v>120457597.33</v>
      </c>
      <c r="D45" s="12">
        <v>131051667.33</v>
      </c>
      <c r="E45" s="12">
        <v>158471262.23000002</v>
      </c>
      <c r="F45" s="12">
        <v>134999725.66</v>
      </c>
      <c r="G45" s="12">
        <v>127708273.03</v>
      </c>
      <c r="H45" s="12">
        <v>130365434.15000001</v>
      </c>
      <c r="I45" s="12">
        <v>79792546.219999999</v>
      </c>
      <c r="J45" s="12">
        <v>210965463.87</v>
      </c>
      <c r="K45" s="12">
        <v>104499985.38</v>
      </c>
      <c r="L45" s="12">
        <v>160560694.63999999</v>
      </c>
      <c r="M45" s="12">
        <v>142688010.11000001</v>
      </c>
      <c r="N45" s="25">
        <f t="shared" si="0"/>
        <v>1664284103.3200002</v>
      </c>
    </row>
    <row r="46" spans="1:14" x14ac:dyDescent="0.25">
      <c r="A46" s="20" t="s">
        <v>53</v>
      </c>
      <c r="B46" s="12"/>
      <c r="C46" s="12"/>
      <c r="D46" s="12"/>
      <c r="E46" s="12"/>
      <c r="F46" s="12"/>
      <c r="G46" s="12"/>
      <c r="H46" s="12"/>
      <c r="I46" s="12"/>
      <c r="J46" s="12"/>
      <c r="K46" s="12"/>
      <c r="L46" s="12"/>
      <c r="M46" s="12"/>
      <c r="N46" s="25">
        <f t="shared" si="0"/>
        <v>0</v>
      </c>
    </row>
    <row r="47" spans="1:14" x14ac:dyDescent="0.25">
      <c r="A47" s="4" t="s">
        <v>27</v>
      </c>
      <c r="B47" s="12">
        <v>59094802.120000005</v>
      </c>
      <c r="C47" s="12">
        <v>65839916.219999999</v>
      </c>
      <c r="D47" s="12">
        <v>49907481.460000001</v>
      </c>
      <c r="E47" s="12">
        <v>66661627.539999992</v>
      </c>
      <c r="F47" s="12">
        <v>70068995.640000001</v>
      </c>
      <c r="G47" s="12">
        <v>23882585.349999998</v>
      </c>
      <c r="H47" s="12">
        <v>94814860.269999996</v>
      </c>
      <c r="I47" s="12">
        <v>53970585.379999995</v>
      </c>
      <c r="J47" s="12">
        <v>12288640.1</v>
      </c>
      <c r="K47" s="12">
        <v>61728106.460000001</v>
      </c>
      <c r="L47" s="12">
        <v>40307031.649999991</v>
      </c>
      <c r="M47" s="12">
        <v>72716194.599999994</v>
      </c>
      <c r="N47" s="25">
        <f t="shared" si="0"/>
        <v>671280826.79000008</v>
      </c>
    </row>
    <row r="48" spans="1:14" x14ac:dyDescent="0.25">
      <c r="A48" s="4" t="s">
        <v>28</v>
      </c>
      <c r="B48" s="12">
        <v>1279171259.1200006</v>
      </c>
      <c r="C48" s="12">
        <v>978799139.31000006</v>
      </c>
      <c r="D48" s="12">
        <v>1001363917.2200004</v>
      </c>
      <c r="E48" s="12">
        <v>768713804.56999993</v>
      </c>
      <c r="F48" s="12">
        <v>980911321.62999988</v>
      </c>
      <c r="G48" s="12">
        <v>600528568.75000024</v>
      </c>
      <c r="H48" s="12">
        <v>652779523.05999994</v>
      </c>
      <c r="I48" s="12">
        <v>644551671.81000006</v>
      </c>
      <c r="J48" s="12">
        <v>567702102.04999983</v>
      </c>
      <c r="K48" s="12">
        <v>577376451.83999991</v>
      </c>
      <c r="L48" s="12">
        <v>652837981.04000008</v>
      </c>
      <c r="M48" s="12">
        <v>656167765.43999994</v>
      </c>
      <c r="N48" s="25">
        <f t="shared" si="0"/>
        <v>9360903505.840004</v>
      </c>
    </row>
    <row r="49" spans="1:14" ht="13.8" thickBot="1" x14ac:dyDescent="0.3">
      <c r="A49" s="4" t="s">
        <v>29</v>
      </c>
      <c r="B49" s="12">
        <v>237522943.66999999</v>
      </c>
      <c r="C49" s="12">
        <v>172790.83000000002</v>
      </c>
      <c r="D49" s="12">
        <v>233244303.11000001</v>
      </c>
      <c r="E49" s="12">
        <v>233949752.34999999</v>
      </c>
      <c r="F49" s="12">
        <v>201221037.73000002</v>
      </c>
      <c r="G49" s="12">
        <v>117227654</v>
      </c>
      <c r="H49" s="12">
        <v>51865523.950000003</v>
      </c>
      <c r="I49" s="12">
        <v>299214025.03000003</v>
      </c>
      <c r="J49" s="12">
        <v>159774105.04000002</v>
      </c>
      <c r="K49" s="12">
        <v>288787140.16999996</v>
      </c>
      <c r="L49" s="12">
        <v>146348726.16</v>
      </c>
      <c r="M49" s="12">
        <v>216717607.77000001</v>
      </c>
      <c r="N49" s="25">
        <f t="shared" si="0"/>
        <v>2186045609.8100004</v>
      </c>
    </row>
    <row r="50" spans="1:14" ht="13.8" thickBot="1" x14ac:dyDescent="0.3">
      <c r="A50" s="5" t="s">
        <v>35</v>
      </c>
      <c r="B50" s="6">
        <f t="shared" ref="B50:M50" si="1">SUM(B7:B49)</f>
        <v>8365468174.6700029</v>
      </c>
      <c r="C50" s="6">
        <f t="shared" si="1"/>
        <v>7110812913.8299999</v>
      </c>
      <c r="D50" s="6">
        <f t="shared" si="1"/>
        <v>8049391033.1300001</v>
      </c>
      <c r="E50" s="6">
        <f t="shared" si="1"/>
        <v>7301631160.9100008</v>
      </c>
      <c r="F50" s="6">
        <f t="shared" si="1"/>
        <v>7986600448.8299999</v>
      </c>
      <c r="G50" s="6">
        <f t="shared" si="1"/>
        <v>6310899384.6300001</v>
      </c>
      <c r="H50" s="6">
        <f t="shared" si="1"/>
        <v>7046366428.4399996</v>
      </c>
      <c r="I50" s="6">
        <f t="shared" si="1"/>
        <v>6876198211.3200026</v>
      </c>
      <c r="J50" s="6">
        <f t="shared" si="1"/>
        <v>5977601805.46</v>
      </c>
      <c r="K50" s="6">
        <f t="shared" si="1"/>
        <v>7034340353.6700001</v>
      </c>
      <c r="L50" s="6">
        <f t="shared" si="1"/>
        <v>7593894649.249999</v>
      </c>
      <c r="M50" s="6">
        <f t="shared" si="1"/>
        <v>6097476991.2299995</v>
      </c>
      <c r="N50" s="6">
        <f t="shared" ref="N50" si="2">SUM(N7:N49)</f>
        <v>85750681555.369995</v>
      </c>
    </row>
    <row r="51" spans="1:14" ht="14.4" customHeight="1" x14ac:dyDescent="0.25">
      <c r="A51" s="30" t="s">
        <v>37</v>
      </c>
      <c r="B51" s="30"/>
      <c r="C51" s="30"/>
      <c r="D51" s="30"/>
      <c r="E51" s="30"/>
      <c r="F51" s="30"/>
      <c r="G51" s="30"/>
      <c r="H51" s="30"/>
      <c r="I51" s="30"/>
      <c r="J51" s="30"/>
      <c r="K51" s="30"/>
      <c r="L51" s="30"/>
      <c r="M51" s="30"/>
    </row>
    <row r="52" spans="1:14" ht="13.8" thickBot="1" x14ac:dyDescent="0.3"/>
    <row r="53" spans="1:14" ht="15" customHeight="1" thickBot="1" x14ac:dyDescent="0.3">
      <c r="A53" s="26" t="s">
        <v>33</v>
      </c>
      <c r="B53" s="27"/>
      <c r="C53" s="27"/>
      <c r="D53" s="27"/>
      <c r="E53" s="27"/>
      <c r="F53" s="27"/>
      <c r="G53" s="27"/>
      <c r="H53" s="27"/>
      <c r="I53" s="27"/>
      <c r="J53" s="27"/>
      <c r="K53" s="27"/>
      <c r="L53" s="27"/>
      <c r="M53" s="27"/>
    </row>
    <row r="54" spans="1:14" ht="13.8" thickBot="1" x14ac:dyDescent="0.3">
      <c r="A54" s="7" t="s">
        <v>31</v>
      </c>
      <c r="B54" s="16" t="s">
        <v>49</v>
      </c>
      <c r="C54" s="16" t="s">
        <v>48</v>
      </c>
      <c r="D54" s="16" t="s">
        <v>51</v>
      </c>
      <c r="E54" s="16" t="s">
        <v>55</v>
      </c>
      <c r="F54" s="16" t="s">
        <v>56</v>
      </c>
      <c r="G54" s="16" t="s">
        <v>57</v>
      </c>
      <c r="H54" s="16" t="s">
        <v>59</v>
      </c>
      <c r="I54" s="16" t="s">
        <v>58</v>
      </c>
      <c r="J54" s="16" t="s">
        <v>60</v>
      </c>
      <c r="K54" s="16" t="s">
        <v>61</v>
      </c>
      <c r="L54" s="16" t="s">
        <v>62</v>
      </c>
      <c r="M54" s="16" t="s">
        <v>63</v>
      </c>
    </row>
    <row r="55" spans="1:14" x14ac:dyDescent="0.25">
      <c r="A55" s="4" t="s">
        <v>0</v>
      </c>
      <c r="B55" s="8"/>
      <c r="C55" s="9">
        <f t="shared" ref="C55:M55" si="3">C7/B7-1</f>
        <v>-0.34468739194212272</v>
      </c>
      <c r="D55" s="9">
        <f t="shared" si="3"/>
        <v>0.49066670464551132</v>
      </c>
      <c r="E55" s="9">
        <f t="shared" si="3"/>
        <v>-0.11138797475820272</v>
      </c>
      <c r="F55" s="9">
        <f t="shared" si="3"/>
        <v>-6.2171154575009546E-2</v>
      </c>
      <c r="G55" s="9">
        <f t="shared" si="3"/>
        <v>-0.19193202480617488</v>
      </c>
      <c r="H55" s="9">
        <f t="shared" si="3"/>
        <v>-0.1327411412667826</v>
      </c>
      <c r="I55" s="9">
        <f t="shared" si="3"/>
        <v>6.2952400003864817E-2</v>
      </c>
      <c r="J55" s="9">
        <f t="shared" si="3"/>
        <v>-0.34884290037341448</v>
      </c>
      <c r="K55" s="9">
        <f t="shared" si="3"/>
        <v>0.57262246030430353</v>
      </c>
      <c r="L55" s="9">
        <f t="shared" si="3"/>
        <v>-0.17340689038916646</v>
      </c>
      <c r="M55" s="9">
        <f t="shared" si="3"/>
        <v>-2.64195489455884E-2</v>
      </c>
    </row>
    <row r="56" spans="1:14" x14ac:dyDescent="0.25">
      <c r="A56" s="4" t="s">
        <v>1</v>
      </c>
      <c r="B56" s="8"/>
      <c r="C56" s="9">
        <f t="shared" ref="C56:M56" si="4">C8/B8-1</f>
        <v>-0.33607855813426468</v>
      </c>
      <c r="D56" s="9">
        <f t="shared" si="4"/>
        <v>1.396541445712066</v>
      </c>
      <c r="E56" s="9">
        <f t="shared" si="4"/>
        <v>-0.2007337198743564</v>
      </c>
      <c r="F56" s="9">
        <f t="shared" si="4"/>
        <v>-0.10819056816707728</v>
      </c>
      <c r="G56" s="9">
        <f t="shared" si="4"/>
        <v>0.26448769383846926</v>
      </c>
      <c r="H56" s="9">
        <f t="shared" si="4"/>
        <v>-0.34489789385798519</v>
      </c>
      <c r="I56" s="9">
        <f t="shared" si="4"/>
        <v>0.14823401286445614</v>
      </c>
      <c r="J56" s="9">
        <f t="shared" si="4"/>
        <v>-0.29495695599950567</v>
      </c>
      <c r="K56" s="9">
        <f t="shared" si="4"/>
        <v>7.7907194547705672E-2</v>
      </c>
      <c r="L56" s="9">
        <f t="shared" si="4"/>
        <v>-0.12292605019068348</v>
      </c>
      <c r="M56" s="9">
        <f t="shared" si="4"/>
        <v>0.46787536976890887</v>
      </c>
    </row>
    <row r="57" spans="1:14" x14ac:dyDescent="0.25">
      <c r="A57" s="4" t="s">
        <v>2</v>
      </c>
      <c r="B57" s="8"/>
      <c r="C57" s="9">
        <f t="shared" ref="C57:M57" si="5">C9/B9-1</f>
        <v>1.1149293007215855</v>
      </c>
      <c r="D57" s="9">
        <f t="shared" si="5"/>
        <v>3.610523293516632E-2</v>
      </c>
      <c r="E57" s="9">
        <f t="shared" si="5"/>
        <v>-0.52069423534030279</v>
      </c>
      <c r="F57" s="9">
        <f t="shared" si="5"/>
        <v>1.794380728555435</v>
      </c>
      <c r="G57" s="9">
        <f t="shared" si="5"/>
        <v>-0.77321221772737747</v>
      </c>
      <c r="H57" s="9">
        <f t="shared" si="5"/>
        <v>1.5867168943918259</v>
      </c>
      <c r="I57" s="9">
        <f t="shared" si="5"/>
        <v>-0.30727748011514877</v>
      </c>
      <c r="J57" s="9">
        <f t="shared" si="5"/>
        <v>-0.68564383209624902</v>
      </c>
      <c r="K57" s="9">
        <f t="shared" si="5"/>
        <v>7.4879164656878476</v>
      </c>
      <c r="L57" s="9">
        <f t="shared" si="5"/>
        <v>-0.47474171817431088</v>
      </c>
      <c r="M57" s="9">
        <f t="shared" si="5"/>
        <v>0.86291181589591814</v>
      </c>
    </row>
    <row r="58" spans="1:14" x14ac:dyDescent="0.25">
      <c r="A58" s="4" t="s">
        <v>3</v>
      </c>
      <c r="B58" s="8"/>
      <c r="C58" s="9">
        <f t="shared" ref="C58:M58" si="6">C10/B10-1</f>
        <v>-0.99950936922261613</v>
      </c>
      <c r="D58" s="9">
        <f t="shared" si="6"/>
        <v>1097.9117667373298</v>
      </c>
      <c r="E58" s="9">
        <f t="shared" si="6"/>
        <v>-0.46774831145165019</v>
      </c>
      <c r="F58" s="9">
        <f t="shared" si="6"/>
        <v>4.7620237904051121E-2</v>
      </c>
      <c r="G58" s="9">
        <f t="shared" si="6"/>
        <v>-0.13179353196718557</v>
      </c>
      <c r="H58" s="9">
        <f t="shared" si="6"/>
        <v>0.9735466471707408</v>
      </c>
      <c r="I58" s="9">
        <f t="shared" si="6"/>
        <v>-0.44573559120942907</v>
      </c>
      <c r="J58" s="9">
        <f t="shared" si="6"/>
        <v>-1</v>
      </c>
      <c r="K58" s="9" t="e">
        <f t="shared" si="6"/>
        <v>#DIV/0!</v>
      </c>
      <c r="L58" s="9">
        <f t="shared" si="6"/>
        <v>560.18427117279282</v>
      </c>
      <c r="M58" s="9">
        <f t="shared" si="6"/>
        <v>-1.451423002940877E-3</v>
      </c>
    </row>
    <row r="59" spans="1:14" x14ac:dyDescent="0.25">
      <c r="A59" s="4" t="s">
        <v>4</v>
      </c>
      <c r="B59" s="8"/>
      <c r="C59" s="9">
        <f t="shared" ref="C59:M59" si="7">C11/B11-1</f>
        <v>1.0384552508012219</v>
      </c>
      <c r="D59" s="9">
        <f t="shared" si="7"/>
        <v>0.62601117001697038</v>
      </c>
      <c r="E59" s="9">
        <f t="shared" si="7"/>
        <v>-0.65445197737387562</v>
      </c>
      <c r="F59" s="9">
        <f t="shared" si="7"/>
        <v>0.54568144185282574</v>
      </c>
      <c r="G59" s="9">
        <f t="shared" si="7"/>
        <v>0.15677869434182456</v>
      </c>
      <c r="H59" s="9">
        <f t="shared" si="7"/>
        <v>-0.24740087782591669</v>
      </c>
      <c r="I59" s="9">
        <f t="shared" si="7"/>
        <v>0.71261153941165412</v>
      </c>
      <c r="J59" s="9">
        <f t="shared" si="7"/>
        <v>-0.34024763741571473</v>
      </c>
      <c r="K59" s="9">
        <f t="shared" si="7"/>
        <v>-1.941118087348126E-2</v>
      </c>
      <c r="L59" s="9">
        <f t="shared" si="7"/>
        <v>0.42671054286575072</v>
      </c>
      <c r="M59" s="9">
        <f t="shared" si="7"/>
        <v>-0.13646917392895319</v>
      </c>
    </row>
    <row r="60" spans="1:14" x14ac:dyDescent="0.25">
      <c r="A60" s="4" t="s">
        <v>5</v>
      </c>
      <c r="B60" s="8"/>
      <c r="C60" s="9">
        <f t="shared" ref="C60:M60" si="8">C12/B12-1</f>
        <v>-0.25151715008160214</v>
      </c>
      <c r="D60" s="9">
        <f t="shared" si="8"/>
        <v>-0.17362923417009868</v>
      </c>
      <c r="E60" s="9">
        <f t="shared" si="8"/>
        <v>0.87263477296053615</v>
      </c>
      <c r="F60" s="9">
        <f t="shared" si="8"/>
        <v>0.17053110103328373</v>
      </c>
      <c r="G60" s="9">
        <f t="shared" si="8"/>
        <v>-0.60618917347845158</v>
      </c>
      <c r="H60" s="9">
        <f t="shared" si="8"/>
        <v>1.5832200612574248</v>
      </c>
      <c r="I60" s="9">
        <f t="shared" si="8"/>
        <v>-0.57227977098144867</v>
      </c>
      <c r="J60" s="9">
        <f t="shared" si="8"/>
        <v>0.52324784346971409</v>
      </c>
      <c r="K60" s="9">
        <f t="shared" si="8"/>
        <v>0.4104377682075433</v>
      </c>
      <c r="L60" s="9">
        <f t="shared" si="8"/>
        <v>-0.3571646304451167</v>
      </c>
      <c r="M60" s="9">
        <f t="shared" si="8"/>
        <v>-0.37481757976069752</v>
      </c>
    </row>
    <row r="61" spans="1:14" x14ac:dyDescent="0.25">
      <c r="A61" s="4" t="s">
        <v>36</v>
      </c>
      <c r="B61" s="8"/>
      <c r="C61" s="9" t="e">
        <f t="shared" ref="C61:M61" si="9">C13/B13-1</f>
        <v>#DIV/0!</v>
      </c>
      <c r="D61" s="9" t="e">
        <f t="shared" si="9"/>
        <v>#DIV/0!</v>
      </c>
      <c r="E61" s="9">
        <f t="shared" si="9"/>
        <v>-1</v>
      </c>
      <c r="F61" s="9" t="e">
        <f t="shared" si="9"/>
        <v>#DIV/0!</v>
      </c>
      <c r="G61" s="9" t="e">
        <f t="shared" si="9"/>
        <v>#DIV/0!</v>
      </c>
      <c r="H61" s="9" t="e">
        <f t="shared" si="9"/>
        <v>#DIV/0!</v>
      </c>
      <c r="I61" s="9" t="e">
        <f t="shared" si="9"/>
        <v>#DIV/0!</v>
      </c>
      <c r="J61" s="9">
        <f t="shared" si="9"/>
        <v>-1</v>
      </c>
      <c r="K61" s="9" t="e">
        <f t="shared" si="9"/>
        <v>#DIV/0!</v>
      </c>
      <c r="L61" s="9">
        <f t="shared" si="9"/>
        <v>-1</v>
      </c>
      <c r="M61" s="9" t="e">
        <f t="shared" si="9"/>
        <v>#DIV/0!</v>
      </c>
    </row>
    <row r="62" spans="1:14" x14ac:dyDescent="0.25">
      <c r="A62" s="4" t="s">
        <v>6</v>
      </c>
      <c r="B62" s="8"/>
      <c r="C62" s="9">
        <f t="shared" ref="C62:M62" si="10">C14/B14-1</f>
        <v>2.5309443080442349</v>
      </c>
      <c r="D62" s="9">
        <f t="shared" si="10"/>
        <v>-0.55373774217037952</v>
      </c>
      <c r="E62" s="9">
        <f t="shared" si="10"/>
        <v>2.7322710167376085E-2</v>
      </c>
      <c r="F62" s="9">
        <f t="shared" si="10"/>
        <v>0.13040199096432037</v>
      </c>
      <c r="G62" s="9">
        <f t="shared" si="10"/>
        <v>-0.54615955097001856</v>
      </c>
      <c r="H62" s="9">
        <f t="shared" si="10"/>
        <v>-4.6436843027726993E-2</v>
      </c>
      <c r="I62" s="9">
        <f t="shared" si="10"/>
        <v>-1</v>
      </c>
      <c r="J62" s="9" t="e">
        <f t="shared" si="10"/>
        <v>#DIV/0!</v>
      </c>
      <c r="K62" s="9">
        <f t="shared" si="10"/>
        <v>-0.99947870683899154</v>
      </c>
      <c r="L62" s="9">
        <f t="shared" si="10"/>
        <v>7528.6333702252632</v>
      </c>
      <c r="M62" s="9">
        <f t="shared" si="10"/>
        <v>-1</v>
      </c>
    </row>
    <row r="63" spans="1:14" x14ac:dyDescent="0.25">
      <c r="A63" s="4" t="s">
        <v>7</v>
      </c>
      <c r="B63" s="8"/>
      <c r="C63" s="9">
        <f t="shared" ref="C63:M63" si="11">C15/B15-1</f>
        <v>1.001513581191479</v>
      </c>
      <c r="D63" s="9">
        <f t="shared" si="11"/>
        <v>-0.21448462246904376</v>
      </c>
      <c r="E63" s="9">
        <f t="shared" si="11"/>
        <v>1.6995780181072289</v>
      </c>
      <c r="F63" s="9">
        <f t="shared" si="11"/>
        <v>-0.4807671373281589</v>
      </c>
      <c r="G63" s="9">
        <f t="shared" si="11"/>
        <v>-0.37620351095166604</v>
      </c>
      <c r="H63" s="9">
        <f t="shared" si="11"/>
        <v>-0.49573505245878335</v>
      </c>
      <c r="I63" s="9">
        <f t="shared" si="11"/>
        <v>0.9493733032934335</v>
      </c>
      <c r="J63" s="9">
        <f t="shared" si="11"/>
        <v>0.17956496499723706</v>
      </c>
      <c r="K63" s="9">
        <f t="shared" si="11"/>
        <v>-0.31213937839315931</v>
      </c>
      <c r="L63" s="9">
        <f t="shared" si="11"/>
        <v>0.80069666472973933</v>
      </c>
      <c r="M63" s="9">
        <f t="shared" si="11"/>
        <v>-0.55202791654697614</v>
      </c>
    </row>
    <row r="64" spans="1:14" x14ac:dyDescent="0.25">
      <c r="A64" s="4" t="s">
        <v>8</v>
      </c>
      <c r="B64" s="8"/>
      <c r="C64" s="9">
        <f t="shared" ref="C64:M64" si="12">C16/B16-1</f>
        <v>-0.2151996366311989</v>
      </c>
      <c r="D64" s="9">
        <f t="shared" si="12"/>
        <v>5.169082273799086E-2</v>
      </c>
      <c r="E64" s="9">
        <f t="shared" si="12"/>
        <v>-0.17361999986892096</v>
      </c>
      <c r="F64" s="9">
        <f t="shared" si="12"/>
        <v>0.16252020922964228</v>
      </c>
      <c r="G64" s="9">
        <f t="shared" si="12"/>
        <v>-5.6505660749314512E-2</v>
      </c>
      <c r="H64" s="9">
        <f t="shared" si="12"/>
        <v>8.408462599381461E-2</v>
      </c>
      <c r="I64" s="9">
        <f t="shared" si="12"/>
        <v>0.2525542298004273</v>
      </c>
      <c r="J64" s="9">
        <f t="shared" si="12"/>
        <v>-0.31401027164021078</v>
      </c>
      <c r="K64" s="9">
        <f t="shared" si="12"/>
        <v>0.22780021815095819</v>
      </c>
      <c r="L64" s="9">
        <f t="shared" si="12"/>
        <v>-9.3354234960973281E-2</v>
      </c>
      <c r="M64" s="9">
        <f t="shared" si="12"/>
        <v>-9.7968443636516911E-2</v>
      </c>
    </row>
    <row r="65" spans="1:13" x14ac:dyDescent="0.25">
      <c r="A65" s="4" t="s">
        <v>9</v>
      </c>
      <c r="B65" s="8"/>
      <c r="C65" s="9">
        <f t="shared" ref="C65:M65" si="13">C17/B17-1</f>
        <v>1.6717246056261579</v>
      </c>
      <c r="D65" s="9">
        <f t="shared" si="13"/>
        <v>-0.99978371482231454</v>
      </c>
      <c r="E65" s="9">
        <f t="shared" si="13"/>
        <v>7763.152174912635</v>
      </c>
      <c r="F65" s="9">
        <f t="shared" si="13"/>
        <v>-0.44978671806223025</v>
      </c>
      <c r="G65" s="9">
        <f t="shared" si="13"/>
        <v>-0.99879475408426566</v>
      </c>
      <c r="H65" s="9">
        <f t="shared" si="13"/>
        <v>939.07897092871406</v>
      </c>
      <c r="I65" s="9">
        <f t="shared" si="13"/>
        <v>-0.59067574435651493</v>
      </c>
      <c r="J65" s="9">
        <f t="shared" si="13"/>
        <v>-0.99683649424408283</v>
      </c>
      <c r="K65" s="9">
        <f t="shared" si="13"/>
        <v>-1</v>
      </c>
      <c r="L65" s="9" t="e">
        <f t="shared" si="13"/>
        <v>#DIV/0!</v>
      </c>
      <c r="M65" s="9">
        <f t="shared" si="13"/>
        <v>-0.22478851481428863</v>
      </c>
    </row>
    <row r="66" spans="1:13" x14ac:dyDescent="0.25">
      <c r="A66" s="23" t="s">
        <v>54</v>
      </c>
      <c r="B66" s="8"/>
      <c r="C66" s="9" t="e">
        <f t="shared" ref="C66:M66" si="14">C18/B18-1</f>
        <v>#DIV/0!</v>
      </c>
      <c r="D66" s="9" t="e">
        <f t="shared" si="14"/>
        <v>#DIV/0!</v>
      </c>
      <c r="E66" s="9" t="e">
        <f t="shared" si="14"/>
        <v>#DIV/0!</v>
      </c>
      <c r="F66" s="9" t="e">
        <f t="shared" si="14"/>
        <v>#DIV/0!</v>
      </c>
      <c r="G66" s="9" t="e">
        <f t="shared" si="14"/>
        <v>#DIV/0!</v>
      </c>
      <c r="H66" s="9">
        <f t="shared" si="14"/>
        <v>-1</v>
      </c>
      <c r="I66" s="9" t="e">
        <f t="shared" si="14"/>
        <v>#DIV/0!</v>
      </c>
      <c r="J66" s="9" t="e">
        <f t="shared" si="14"/>
        <v>#DIV/0!</v>
      </c>
      <c r="K66" s="9" t="e">
        <f t="shared" si="14"/>
        <v>#DIV/0!</v>
      </c>
      <c r="L66" s="9" t="e">
        <f t="shared" si="14"/>
        <v>#DIV/0!</v>
      </c>
      <c r="M66" s="9" t="e">
        <f t="shared" si="14"/>
        <v>#DIV/0!</v>
      </c>
    </row>
    <row r="67" spans="1:13" x14ac:dyDescent="0.25">
      <c r="A67" s="4" t="s">
        <v>41</v>
      </c>
      <c r="B67" s="8"/>
      <c r="C67" s="9">
        <f t="shared" ref="C67:M67" si="15">C19/B19-1</f>
        <v>-0.38101154303707985</v>
      </c>
      <c r="D67" s="9">
        <f t="shared" si="15"/>
        <v>-5.6447401119894436E-2</v>
      </c>
      <c r="E67" s="9">
        <f t="shared" si="15"/>
        <v>0.23082215562128661</v>
      </c>
      <c r="F67" s="9">
        <f t="shared" si="15"/>
        <v>-4.4135921354547247E-2</v>
      </c>
      <c r="G67" s="9">
        <f t="shared" si="15"/>
        <v>0.59961703707456504</v>
      </c>
      <c r="H67" s="9">
        <f t="shared" si="15"/>
        <v>-0.13422293828103538</v>
      </c>
      <c r="I67" s="9">
        <f t="shared" si="15"/>
        <v>-0.3711855863337804</v>
      </c>
      <c r="J67" s="9">
        <f t="shared" si="15"/>
        <v>0.22339558946644145</v>
      </c>
      <c r="K67" s="9">
        <f t="shared" si="15"/>
        <v>7.3921759512832752E-2</v>
      </c>
      <c r="L67" s="9">
        <f t="shared" si="15"/>
        <v>-0.35614883626592808</v>
      </c>
      <c r="M67" s="9">
        <f t="shared" si="15"/>
        <v>-0.12369470093376611</v>
      </c>
    </row>
    <row r="68" spans="1:13" x14ac:dyDescent="0.25">
      <c r="A68" s="4" t="s">
        <v>10</v>
      </c>
      <c r="B68" s="8"/>
      <c r="C68" s="9">
        <f t="shared" ref="C68:M68" si="16">C20/B20-1</f>
        <v>-0.69771168341256595</v>
      </c>
      <c r="D68" s="9">
        <f t="shared" si="16"/>
        <v>1.0888033784831803</v>
      </c>
      <c r="E68" s="9">
        <f t="shared" si="16"/>
        <v>1.003037778083264</v>
      </c>
      <c r="F68" s="9">
        <f t="shared" si="16"/>
        <v>-0.22097779011106022</v>
      </c>
      <c r="G68" s="9">
        <f t="shared" si="16"/>
        <v>0.22729096035780483</v>
      </c>
      <c r="H68" s="9">
        <f t="shared" si="16"/>
        <v>-0.16779876870093891</v>
      </c>
      <c r="I68" s="9">
        <f t="shared" si="16"/>
        <v>-0.1054996375510886</v>
      </c>
      <c r="J68" s="9">
        <f t="shared" si="16"/>
        <v>-0.12850690364070017</v>
      </c>
      <c r="K68" s="9">
        <f t="shared" si="16"/>
        <v>-0.24196681611071136</v>
      </c>
      <c r="L68" s="9">
        <f t="shared" si="16"/>
        <v>1.3765665615956388</v>
      </c>
      <c r="M68" s="9">
        <f t="shared" si="16"/>
        <v>-0.27985184062788171</v>
      </c>
    </row>
    <row r="69" spans="1:13" x14ac:dyDescent="0.25">
      <c r="A69" s="4" t="s">
        <v>11</v>
      </c>
      <c r="B69" s="8"/>
      <c r="C69" s="9">
        <f t="shared" ref="C69:M69" si="17">C21/B21-1</f>
        <v>-0.15781747618756581</v>
      </c>
      <c r="D69" s="9">
        <f t="shared" si="17"/>
        <v>1.1146946684708725E-2</v>
      </c>
      <c r="E69" s="9">
        <f t="shared" si="17"/>
        <v>0.30074951121102411</v>
      </c>
      <c r="F69" s="9">
        <f t="shared" si="17"/>
        <v>-3.041071816559171E-2</v>
      </c>
      <c r="G69" s="9">
        <f t="shared" si="17"/>
        <v>1.2790271971640399E-2</v>
      </c>
      <c r="H69" s="9">
        <f t="shared" si="17"/>
        <v>-0.21812277028282678</v>
      </c>
      <c r="I69" s="9">
        <f t="shared" si="17"/>
        <v>-1.9126340259736363E-2</v>
      </c>
      <c r="J69" s="9">
        <f t="shared" si="17"/>
        <v>-0.35406986676851171</v>
      </c>
      <c r="K69" s="9">
        <f t="shared" si="17"/>
        <v>2.054999025154336E-2</v>
      </c>
      <c r="L69" s="9">
        <f t="shared" si="17"/>
        <v>0.34600269873287037</v>
      </c>
      <c r="M69" s="9">
        <f t="shared" si="17"/>
        <v>-0.20139120986731274</v>
      </c>
    </row>
    <row r="70" spans="1:13" x14ac:dyDescent="0.25">
      <c r="A70" s="4" t="s">
        <v>12</v>
      </c>
      <c r="B70" s="8"/>
      <c r="C70" s="9">
        <f t="shared" ref="C70:M70" si="18">C22/B22-1</f>
        <v>9.0811520787216216E-2</v>
      </c>
      <c r="D70" s="9">
        <f t="shared" si="18"/>
        <v>0.15262674491542771</v>
      </c>
      <c r="E70" s="9">
        <f t="shared" si="18"/>
        <v>9.0695219950019501E-2</v>
      </c>
      <c r="F70" s="9">
        <f t="shared" si="18"/>
        <v>-0.1167367985582467</v>
      </c>
      <c r="G70" s="9">
        <f t="shared" si="18"/>
        <v>-0.12188692887843</v>
      </c>
      <c r="H70" s="9">
        <f t="shared" si="18"/>
        <v>0.11819298968261793</v>
      </c>
      <c r="I70" s="9">
        <f t="shared" si="18"/>
        <v>-4.7026053924640987E-2</v>
      </c>
      <c r="J70" s="9">
        <f t="shared" si="18"/>
        <v>-5.2598320428889234E-2</v>
      </c>
      <c r="K70" s="9">
        <f t="shared" si="18"/>
        <v>0.23597360817833324</v>
      </c>
      <c r="L70" s="9">
        <f t="shared" si="18"/>
        <v>-6.5159068919057428E-2</v>
      </c>
      <c r="M70" s="9">
        <f t="shared" si="18"/>
        <v>-0.11531715444751822</v>
      </c>
    </row>
    <row r="71" spans="1:13" x14ac:dyDescent="0.25">
      <c r="A71" s="4" t="s">
        <v>13</v>
      </c>
      <c r="B71" s="8"/>
      <c r="C71" s="9">
        <f t="shared" ref="C71:M71" si="19">C23/B23-1</f>
        <v>0.82909254108845487</v>
      </c>
      <c r="D71" s="9">
        <f t="shared" si="19"/>
        <v>-0.43248962853386985</v>
      </c>
      <c r="E71" s="9">
        <f t="shared" si="19"/>
        <v>1.0082880593371248</v>
      </c>
      <c r="F71" s="9">
        <f t="shared" si="19"/>
        <v>-0.55516947836862784</v>
      </c>
      <c r="G71" s="9">
        <f t="shared" si="19"/>
        <v>1.2312958014284616</v>
      </c>
      <c r="H71" s="9">
        <f t="shared" si="19"/>
        <v>-0.16480324132486024</v>
      </c>
      <c r="I71" s="9">
        <f t="shared" si="19"/>
        <v>-0.17838134388717064</v>
      </c>
      <c r="J71" s="9">
        <f t="shared" si="19"/>
        <v>5.9493082231520944E-4</v>
      </c>
      <c r="K71" s="9">
        <f t="shared" si="19"/>
        <v>0.17502159560355235</v>
      </c>
      <c r="L71" s="9">
        <f t="shared" si="19"/>
        <v>0.22492293865773161</v>
      </c>
      <c r="M71" s="9">
        <f t="shared" si="19"/>
        <v>-0.32305585228021505</v>
      </c>
    </row>
    <row r="72" spans="1:13" x14ac:dyDescent="0.25">
      <c r="A72" s="4" t="s">
        <v>14</v>
      </c>
      <c r="B72" s="8"/>
      <c r="C72" s="9">
        <f t="shared" ref="C72:M72" si="20">C24/B24-1</f>
        <v>1.050011620485729</v>
      </c>
      <c r="D72" s="9">
        <f t="shared" si="20"/>
        <v>0.23686299381958276</v>
      </c>
      <c r="E72" s="9">
        <f t="shared" si="20"/>
        <v>-0.51093767425546699</v>
      </c>
      <c r="F72" s="9">
        <f t="shared" si="20"/>
        <v>-2.5814414039086464E-2</v>
      </c>
      <c r="G72" s="9">
        <f t="shared" si="20"/>
        <v>-5.018589242659599E-2</v>
      </c>
      <c r="H72" s="9">
        <f t="shared" si="20"/>
        <v>-0.69629035985199439</v>
      </c>
      <c r="I72" s="9">
        <f t="shared" si="20"/>
        <v>1.171753904729655</v>
      </c>
      <c r="J72" s="9">
        <f t="shared" si="20"/>
        <v>9.9140296605989882</v>
      </c>
      <c r="K72" s="9">
        <f t="shared" si="20"/>
        <v>162.19715062965753</v>
      </c>
      <c r="L72" s="9">
        <f t="shared" si="20"/>
        <v>1.4124689587991579</v>
      </c>
      <c r="M72" s="9">
        <f t="shared" si="20"/>
        <v>-2.1158376637791299E-2</v>
      </c>
    </row>
    <row r="73" spans="1:13" x14ac:dyDescent="0.25">
      <c r="A73" s="4" t="s">
        <v>15</v>
      </c>
      <c r="B73" s="8"/>
      <c r="C73" s="9" t="e">
        <f t="shared" ref="C73:M73" si="21">C25/B25-1</f>
        <v>#DIV/0!</v>
      </c>
      <c r="D73" s="9" t="e">
        <f t="shared" si="21"/>
        <v>#DIV/0!</v>
      </c>
      <c r="E73" s="9" t="e">
        <f t="shared" si="21"/>
        <v>#DIV/0!</v>
      </c>
      <c r="F73" s="9" t="e">
        <f t="shared" si="21"/>
        <v>#DIV/0!</v>
      </c>
      <c r="G73" s="9" t="e">
        <f t="shared" si="21"/>
        <v>#DIV/0!</v>
      </c>
      <c r="H73" s="9" t="e">
        <f t="shared" si="21"/>
        <v>#DIV/0!</v>
      </c>
      <c r="I73" s="9" t="e">
        <f t="shared" si="21"/>
        <v>#DIV/0!</v>
      </c>
      <c r="J73" s="9" t="e">
        <f t="shared" si="21"/>
        <v>#DIV/0!</v>
      </c>
      <c r="K73" s="9" t="e">
        <f t="shared" si="21"/>
        <v>#DIV/0!</v>
      </c>
      <c r="L73" s="9" t="e">
        <f t="shared" si="21"/>
        <v>#DIV/0!</v>
      </c>
      <c r="M73" s="9" t="e">
        <f t="shared" si="21"/>
        <v>#DIV/0!</v>
      </c>
    </row>
    <row r="74" spans="1:13" x14ac:dyDescent="0.25">
      <c r="A74" s="13" t="s">
        <v>43</v>
      </c>
      <c r="B74" s="8"/>
      <c r="C74" s="9">
        <f t="shared" ref="C74:M74" si="22">C26/B26-1</f>
        <v>-1</v>
      </c>
      <c r="D74" s="9" t="e">
        <f t="shared" si="22"/>
        <v>#DIV/0!</v>
      </c>
      <c r="E74" s="9" t="e">
        <f t="shared" si="22"/>
        <v>#DIV/0!</v>
      </c>
      <c r="F74" s="9">
        <f t="shared" si="22"/>
        <v>-0.46129273638152779</v>
      </c>
      <c r="G74" s="9">
        <f t="shared" si="22"/>
        <v>-0.99836282982598878</v>
      </c>
      <c r="H74" s="9">
        <f t="shared" si="22"/>
        <v>62.339522895006432</v>
      </c>
      <c r="I74" s="9">
        <f t="shared" si="22"/>
        <v>-0.92860588522466581</v>
      </c>
      <c r="J74" s="9">
        <f t="shared" si="22"/>
        <v>-0.29651425640761453</v>
      </c>
      <c r="K74" s="9">
        <f t="shared" si="22"/>
        <v>-0.56539898197782468</v>
      </c>
      <c r="L74" s="9">
        <f t="shared" si="22"/>
        <v>1.2174454061445834</v>
      </c>
      <c r="M74" s="9">
        <f t="shared" si="22"/>
        <v>6.6709196932521015</v>
      </c>
    </row>
    <row r="75" spans="1:13" x14ac:dyDescent="0.25">
      <c r="A75" s="4" t="s">
        <v>42</v>
      </c>
      <c r="B75" s="8"/>
      <c r="C75" s="9">
        <f t="shared" ref="C75:M75" si="23">C27/B27-1</f>
        <v>-1</v>
      </c>
      <c r="D75" s="9" t="e">
        <f t="shared" si="23"/>
        <v>#DIV/0!</v>
      </c>
      <c r="E75" s="9" t="e">
        <f t="shared" si="23"/>
        <v>#DIV/0!</v>
      </c>
      <c r="F75" s="9">
        <f t="shared" si="23"/>
        <v>-1</v>
      </c>
      <c r="G75" s="9" t="e">
        <f t="shared" si="23"/>
        <v>#DIV/0!</v>
      </c>
      <c r="H75" s="9" t="e">
        <f t="shared" si="23"/>
        <v>#DIV/0!</v>
      </c>
      <c r="I75" s="9" t="e">
        <f t="shared" si="23"/>
        <v>#DIV/0!</v>
      </c>
      <c r="J75" s="9" t="e">
        <f t="shared" si="23"/>
        <v>#DIV/0!</v>
      </c>
      <c r="K75" s="9" t="e">
        <f t="shared" si="23"/>
        <v>#DIV/0!</v>
      </c>
      <c r="L75" s="9">
        <f t="shared" si="23"/>
        <v>-0.24735837763367308</v>
      </c>
      <c r="M75" s="9">
        <f t="shared" si="23"/>
        <v>-0.96631200510631621</v>
      </c>
    </row>
    <row r="76" spans="1:13" x14ac:dyDescent="0.25">
      <c r="A76" s="4" t="s">
        <v>16</v>
      </c>
      <c r="B76" s="8"/>
      <c r="C76" s="9">
        <f t="shared" ref="C76:M76" si="24">C28/B28-1</f>
        <v>-6.2911843941047874E-2</v>
      </c>
      <c r="D76" s="9">
        <f t="shared" si="24"/>
        <v>0.59324158844676544</v>
      </c>
      <c r="E76" s="9">
        <f t="shared" si="24"/>
        <v>-0.50303532618847435</v>
      </c>
      <c r="F76" s="9">
        <f t="shared" si="24"/>
        <v>0.54147809115790069</v>
      </c>
      <c r="G76" s="9">
        <f t="shared" si="24"/>
        <v>-0.34461236013061469</v>
      </c>
      <c r="H76" s="9">
        <f t="shared" si="24"/>
        <v>1.2131124529839874</v>
      </c>
      <c r="I76" s="9">
        <f t="shared" si="24"/>
        <v>-0.44940777043727342</v>
      </c>
      <c r="J76" s="9">
        <f t="shared" si="24"/>
        <v>0.31125552569351611</v>
      </c>
      <c r="K76" s="9">
        <f t="shared" si="24"/>
        <v>0.1843226481966671</v>
      </c>
      <c r="L76" s="9">
        <f t="shared" si="24"/>
        <v>-2.2195610189403747E-2</v>
      </c>
      <c r="M76" s="9">
        <f t="shared" si="24"/>
        <v>-0.55220334551123429</v>
      </c>
    </row>
    <row r="77" spans="1:13" x14ac:dyDescent="0.25">
      <c r="A77" s="4" t="s">
        <v>17</v>
      </c>
      <c r="B77" s="8"/>
      <c r="C77" s="9">
        <f t="shared" ref="C77:M77" si="25">C29/B29-1</f>
        <v>0.55902129800734968</v>
      </c>
      <c r="D77" s="9">
        <f t="shared" si="25"/>
        <v>-0.23926263882139676</v>
      </c>
      <c r="E77" s="9">
        <f t="shared" si="25"/>
        <v>-0.17942321777807346</v>
      </c>
      <c r="F77" s="9">
        <f t="shared" si="25"/>
        <v>0.65197276004744498</v>
      </c>
      <c r="G77" s="9">
        <f t="shared" si="25"/>
        <v>-0.41571191136920438</v>
      </c>
      <c r="H77" s="9">
        <f t="shared" si="25"/>
        <v>-5.6233756986254435E-2</v>
      </c>
      <c r="I77" s="9">
        <f t="shared" si="25"/>
        <v>0.53292969311422267</v>
      </c>
      <c r="J77" s="9">
        <f t="shared" si="25"/>
        <v>-0.42515088542993706</v>
      </c>
      <c r="K77" s="9">
        <f t="shared" si="25"/>
        <v>0.46978671004705297</v>
      </c>
      <c r="L77" s="9">
        <f t="shared" si="25"/>
        <v>-0.20332042540591189</v>
      </c>
      <c r="M77" s="9">
        <f t="shared" si="25"/>
        <v>-0.16349322870245531</v>
      </c>
    </row>
    <row r="78" spans="1:13" x14ac:dyDescent="0.25">
      <c r="A78" s="4" t="s">
        <v>39</v>
      </c>
      <c r="B78" s="8"/>
      <c r="C78" s="9">
        <f t="shared" ref="C78:M78" si="26">C30/B30-1</f>
        <v>-0.94707865644298905</v>
      </c>
      <c r="D78" s="9">
        <f t="shared" si="26"/>
        <v>-0.32339853783389494</v>
      </c>
      <c r="E78" s="9">
        <f t="shared" si="26"/>
        <v>190.12611592520022</v>
      </c>
      <c r="F78" s="9">
        <f t="shared" si="26"/>
        <v>-0.99948531308022048</v>
      </c>
      <c r="G78" s="9">
        <f t="shared" si="26"/>
        <v>8.3108723404255311</v>
      </c>
      <c r="H78" s="9">
        <f t="shared" si="26"/>
        <v>326.15830177943428</v>
      </c>
      <c r="I78" s="9">
        <f t="shared" si="26"/>
        <v>-0.99417113333529039</v>
      </c>
      <c r="J78" s="9">
        <f t="shared" si="26"/>
        <v>-0.54175276534329941</v>
      </c>
      <c r="K78" s="9">
        <f t="shared" si="26"/>
        <v>2.1432386323817214</v>
      </c>
      <c r="L78" s="9">
        <f t="shared" si="26"/>
        <v>-0.52423044630969295</v>
      </c>
      <c r="M78" s="9">
        <f t="shared" si="26"/>
        <v>-0.44367951961866059</v>
      </c>
    </row>
    <row r="79" spans="1:13" x14ac:dyDescent="0.25">
      <c r="A79" s="4" t="s">
        <v>18</v>
      </c>
      <c r="B79" s="8"/>
      <c r="C79" s="9" t="e">
        <f t="shared" ref="C79:M79" si="27">C31/B31-1</f>
        <v>#DIV/0!</v>
      </c>
      <c r="D79" s="9" t="e">
        <f t="shared" si="27"/>
        <v>#DIV/0!</v>
      </c>
      <c r="E79" s="9" t="e">
        <f t="shared" si="27"/>
        <v>#DIV/0!</v>
      </c>
      <c r="F79" s="9" t="e">
        <f t="shared" si="27"/>
        <v>#DIV/0!</v>
      </c>
      <c r="G79" s="9" t="e">
        <f t="shared" si="27"/>
        <v>#DIV/0!</v>
      </c>
      <c r="H79" s="9" t="e">
        <f t="shared" si="27"/>
        <v>#DIV/0!</v>
      </c>
      <c r="I79" s="9" t="e">
        <f t="shared" si="27"/>
        <v>#DIV/0!</v>
      </c>
      <c r="J79" s="9">
        <f t="shared" si="27"/>
        <v>-1</v>
      </c>
      <c r="K79" s="9" t="e">
        <f t="shared" si="27"/>
        <v>#DIV/0!</v>
      </c>
      <c r="L79" s="9">
        <f t="shared" si="27"/>
        <v>-1</v>
      </c>
      <c r="M79" s="9" t="e">
        <f t="shared" si="27"/>
        <v>#DIV/0!</v>
      </c>
    </row>
    <row r="80" spans="1:13" x14ac:dyDescent="0.25">
      <c r="A80" s="4" t="s">
        <v>19</v>
      </c>
      <c r="B80" s="8"/>
      <c r="C80" s="9">
        <f t="shared" ref="C80:M80" si="28">C32/B32-1</f>
        <v>-3.6676802355575022E-2</v>
      </c>
      <c r="D80" s="9">
        <f t="shared" si="28"/>
        <v>0.17323232218507911</v>
      </c>
      <c r="E80" s="9">
        <f t="shared" si="28"/>
        <v>-0.15365886277583651</v>
      </c>
      <c r="F80" s="9">
        <f t="shared" si="28"/>
        <v>0.16272549510497059</v>
      </c>
      <c r="G80" s="9">
        <f t="shared" si="28"/>
        <v>-8.7044957580674209E-2</v>
      </c>
      <c r="H80" s="9">
        <f t="shared" si="28"/>
        <v>1.9000293911307864E-2</v>
      </c>
      <c r="I80" s="9">
        <f t="shared" si="28"/>
        <v>2.987758514858263E-2</v>
      </c>
      <c r="J80" s="9">
        <f t="shared" si="28"/>
        <v>-0.18525146446460938</v>
      </c>
      <c r="K80" s="9">
        <f t="shared" si="28"/>
        <v>7.2331795525949261E-2</v>
      </c>
      <c r="L80" s="9">
        <f t="shared" si="28"/>
        <v>0.40489545010896921</v>
      </c>
      <c r="M80" s="9">
        <f t="shared" si="28"/>
        <v>-0.40466705244921763</v>
      </c>
    </row>
    <row r="81" spans="1:13" x14ac:dyDescent="0.25">
      <c r="A81" s="4" t="s">
        <v>40</v>
      </c>
      <c r="B81" s="8"/>
      <c r="C81" s="9" t="e">
        <f t="shared" ref="C81:M81" si="29">C33/B33-1</f>
        <v>#DIV/0!</v>
      </c>
      <c r="D81" s="9" t="e">
        <f t="shared" si="29"/>
        <v>#DIV/0!</v>
      </c>
      <c r="E81" s="9" t="e">
        <f t="shared" si="29"/>
        <v>#DIV/0!</v>
      </c>
      <c r="F81" s="9" t="e">
        <f t="shared" si="29"/>
        <v>#DIV/0!</v>
      </c>
      <c r="G81" s="9" t="e">
        <f t="shared" si="29"/>
        <v>#DIV/0!</v>
      </c>
      <c r="H81" s="9">
        <f t="shared" si="29"/>
        <v>-0.53487494866542162</v>
      </c>
      <c r="I81" s="9">
        <f t="shared" si="29"/>
        <v>571.48090306026859</v>
      </c>
      <c r="J81" s="9">
        <f t="shared" si="29"/>
        <v>-4.7689854793727449E-2</v>
      </c>
      <c r="K81" s="9">
        <f t="shared" si="29"/>
        <v>-0.43457089811619565</v>
      </c>
      <c r="L81" s="9">
        <f t="shared" si="29"/>
        <v>0.62479010608833851</v>
      </c>
      <c r="M81" s="9">
        <f t="shared" si="29"/>
        <v>-0.9988301404853922</v>
      </c>
    </row>
    <row r="82" spans="1:13" x14ac:dyDescent="0.25">
      <c r="A82" s="4" t="s">
        <v>20</v>
      </c>
      <c r="B82" s="8"/>
      <c r="C82" s="9">
        <f t="shared" ref="C82:M82" si="30">C34/B34-1</f>
        <v>-0.99424021171526422</v>
      </c>
      <c r="D82" s="9">
        <f t="shared" si="30"/>
        <v>647.18596697558712</v>
      </c>
      <c r="E82" s="9">
        <f t="shared" si="30"/>
        <v>-0.59576832681987901</v>
      </c>
      <c r="F82" s="9">
        <f t="shared" si="30"/>
        <v>-0.25199022964024509</v>
      </c>
      <c r="G82" s="9">
        <f t="shared" si="30"/>
        <v>-0.82132626874942494</v>
      </c>
      <c r="H82" s="9">
        <f t="shared" si="30"/>
        <v>5.6130312305737702</v>
      </c>
      <c r="I82" s="9">
        <f t="shared" si="30"/>
        <v>-0.98767508801426573</v>
      </c>
      <c r="J82" s="9">
        <f t="shared" si="30"/>
        <v>81.764286692535947</v>
      </c>
      <c r="K82" s="9">
        <f t="shared" si="30"/>
        <v>-0.98642510179250298</v>
      </c>
      <c r="L82" s="9">
        <f t="shared" si="30"/>
        <v>66.302084323390773</v>
      </c>
      <c r="M82" s="9">
        <f t="shared" si="30"/>
        <v>-0.98135781586663628</v>
      </c>
    </row>
    <row r="83" spans="1:13" x14ac:dyDescent="0.25">
      <c r="A83" s="4" t="s">
        <v>21</v>
      </c>
      <c r="B83" s="8"/>
      <c r="C83" s="9">
        <f t="shared" ref="C83:M83" si="31">C35/B35-1</f>
        <v>-0.78628132190526467</v>
      </c>
      <c r="D83" s="9">
        <f t="shared" si="31"/>
        <v>1.4605247956126259</v>
      </c>
      <c r="E83" s="9">
        <f t="shared" si="31"/>
        <v>-0.56612867641904119</v>
      </c>
      <c r="F83" s="9">
        <f t="shared" si="31"/>
        <v>-1</v>
      </c>
      <c r="G83" s="9" t="e">
        <f t="shared" si="31"/>
        <v>#DIV/0!</v>
      </c>
      <c r="H83" s="9" t="e">
        <f t="shared" si="31"/>
        <v>#DIV/0!</v>
      </c>
      <c r="I83" s="9" t="e">
        <f t="shared" si="31"/>
        <v>#DIV/0!</v>
      </c>
      <c r="J83" s="9">
        <f t="shared" si="31"/>
        <v>-1</v>
      </c>
      <c r="K83" s="9" t="e">
        <f t="shared" si="31"/>
        <v>#DIV/0!</v>
      </c>
      <c r="L83" s="9" t="e">
        <f t="shared" si="31"/>
        <v>#DIV/0!</v>
      </c>
      <c r="M83" s="9">
        <f t="shared" si="31"/>
        <v>615.40287694974006</v>
      </c>
    </row>
    <row r="84" spans="1:13" x14ac:dyDescent="0.25">
      <c r="A84" s="4" t="s">
        <v>22</v>
      </c>
      <c r="B84" s="8"/>
      <c r="C84" s="9">
        <f t="shared" ref="C84:M84" si="32">C36/B36-1</f>
        <v>-0.2388189993387414</v>
      </c>
      <c r="D84" s="9">
        <f t="shared" si="32"/>
        <v>0.51934150706529825</v>
      </c>
      <c r="E84" s="9">
        <f t="shared" si="32"/>
        <v>-0.68339929010793199</v>
      </c>
      <c r="F84" s="9">
        <f t="shared" si="32"/>
        <v>-0.66136732937656251</v>
      </c>
      <c r="G84" s="9">
        <f t="shared" si="32"/>
        <v>-0.99406587481234165</v>
      </c>
      <c r="H84" s="9">
        <f t="shared" si="32"/>
        <v>9.1651710243281741</v>
      </c>
      <c r="I84" s="9">
        <f t="shared" si="32"/>
        <v>14.860436291571315</v>
      </c>
      <c r="J84" s="9">
        <f t="shared" si="32"/>
        <v>-8.7265658527374668E-2</v>
      </c>
      <c r="K84" s="9">
        <f t="shared" si="32"/>
        <v>0.61539646683422777</v>
      </c>
      <c r="L84" s="9">
        <f t="shared" si="32"/>
        <v>2.0324519541327031</v>
      </c>
      <c r="M84" s="9">
        <f t="shared" si="32"/>
        <v>0.61228417221492415</v>
      </c>
    </row>
    <row r="85" spans="1:13" x14ac:dyDescent="0.25">
      <c r="A85" s="4" t="s">
        <v>23</v>
      </c>
      <c r="B85" s="8"/>
      <c r="C85" s="9">
        <f t="shared" ref="C85:M85" si="33">C37/B37-1</f>
        <v>-7.3405309353687165E-2</v>
      </c>
      <c r="D85" s="9">
        <f t="shared" si="33"/>
        <v>-0.99476610536271703</v>
      </c>
      <c r="E85" s="9">
        <f t="shared" si="33"/>
        <v>20.039686790709389</v>
      </c>
      <c r="F85" s="9">
        <f t="shared" si="33"/>
        <v>2.7909995847427025</v>
      </c>
      <c r="G85" s="9">
        <f t="shared" si="33"/>
        <v>-0.80242348719667234</v>
      </c>
      <c r="H85" s="9">
        <f t="shared" si="33"/>
        <v>7.2213177848823964</v>
      </c>
      <c r="I85" s="9">
        <f t="shared" si="33"/>
        <v>-0.97444221059082536</v>
      </c>
      <c r="J85" s="9">
        <f t="shared" si="33"/>
        <v>5.7161809778954087</v>
      </c>
      <c r="K85" s="9">
        <f t="shared" si="33"/>
        <v>4.9482983105492382</v>
      </c>
      <c r="L85" s="9">
        <f t="shared" si="33"/>
        <v>-0.72219420246686861</v>
      </c>
      <c r="M85" s="9">
        <f t="shared" si="33"/>
        <v>-0.96643843504895521</v>
      </c>
    </row>
    <row r="86" spans="1:13" x14ac:dyDescent="0.25">
      <c r="A86" s="4" t="s">
        <v>24</v>
      </c>
      <c r="B86" s="8"/>
      <c r="C86" s="9">
        <f t="shared" ref="C86:M86" si="34">C38/B38-1</f>
        <v>-0.20204860292859494</v>
      </c>
      <c r="D86" s="9">
        <f t="shared" si="34"/>
        <v>-1.0283963923093054E-2</v>
      </c>
      <c r="E86" s="9">
        <f t="shared" si="34"/>
        <v>-0.21804878923287541</v>
      </c>
      <c r="F86" s="9">
        <f t="shared" si="34"/>
        <v>9.6293212951577223E-2</v>
      </c>
      <c r="G86" s="9">
        <f t="shared" si="34"/>
        <v>-0.12049841278347073</v>
      </c>
      <c r="H86" s="9">
        <f t="shared" si="34"/>
        <v>-7.1054604742558647E-2</v>
      </c>
      <c r="I86" s="9">
        <f t="shared" si="34"/>
        <v>0.24540451833174726</v>
      </c>
      <c r="J86" s="9">
        <f t="shared" si="34"/>
        <v>-0.22247310438686796</v>
      </c>
      <c r="K86" s="9">
        <f t="shared" si="34"/>
        <v>0.17755066783011753</v>
      </c>
      <c r="L86" s="9">
        <f t="shared" si="34"/>
        <v>-5.7420111342975755E-2</v>
      </c>
      <c r="M86" s="9">
        <f t="shared" si="34"/>
        <v>0.10261191032112738</v>
      </c>
    </row>
    <row r="87" spans="1:13" x14ac:dyDescent="0.25">
      <c r="A87" s="4" t="s">
        <v>25</v>
      </c>
      <c r="B87" s="8"/>
      <c r="C87" s="9">
        <f t="shared" ref="C87:M87" si="35">C39/B39-1</f>
        <v>-6.6868771876452016E-2</v>
      </c>
      <c r="D87" s="9">
        <f t="shared" si="35"/>
        <v>0.42956481128058899</v>
      </c>
      <c r="E87" s="9">
        <f t="shared" si="35"/>
        <v>-0.26411082591735036</v>
      </c>
      <c r="F87" s="9">
        <f t="shared" si="35"/>
        <v>0.40336332286528687</v>
      </c>
      <c r="G87" s="9">
        <f t="shared" si="35"/>
        <v>-0.35153937647500899</v>
      </c>
      <c r="H87" s="9">
        <f t="shared" si="35"/>
        <v>7.1107408069468914E-2</v>
      </c>
      <c r="I87" s="9">
        <f t="shared" si="35"/>
        <v>-1.6044550309391226E-2</v>
      </c>
      <c r="J87" s="9">
        <f t="shared" si="35"/>
        <v>-8.5712770415889539E-2</v>
      </c>
      <c r="K87" s="9">
        <f t="shared" si="35"/>
        <v>0.13192729559358995</v>
      </c>
      <c r="L87" s="9">
        <f t="shared" si="35"/>
        <v>8.4385996886336079E-2</v>
      </c>
      <c r="M87" s="9">
        <f t="shared" si="35"/>
        <v>-9.2624301862332392E-2</v>
      </c>
    </row>
    <row r="88" spans="1:13" x14ac:dyDescent="0.25">
      <c r="A88" s="4" t="s">
        <v>26</v>
      </c>
      <c r="B88" s="8"/>
      <c r="C88" s="9">
        <f t="shared" ref="C88:M88" si="36">C40/B40-1</f>
        <v>-0.56243967734697198</v>
      </c>
      <c r="D88" s="9">
        <f t="shared" si="36"/>
        <v>6.5836977547591991E-2</v>
      </c>
      <c r="E88" s="9">
        <f t="shared" si="36"/>
        <v>1.3327492017659597</v>
      </c>
      <c r="F88" s="9">
        <f t="shared" si="36"/>
        <v>-0.17854871943138861</v>
      </c>
      <c r="G88" s="9">
        <f t="shared" si="36"/>
        <v>-0.18925848428599357</v>
      </c>
      <c r="H88" s="9">
        <f t="shared" si="36"/>
        <v>0.9542278240617077</v>
      </c>
      <c r="I88" s="9">
        <f t="shared" si="36"/>
        <v>-0.76905964909776792</v>
      </c>
      <c r="J88" s="9">
        <f t="shared" si="36"/>
        <v>1.9353792510953913</v>
      </c>
      <c r="K88" s="9">
        <f t="shared" si="36"/>
        <v>-0.61166281585212623</v>
      </c>
      <c r="L88" s="9">
        <f t="shared" si="36"/>
        <v>-7.4549818021995895E-2</v>
      </c>
      <c r="M88" s="9">
        <f t="shared" si="36"/>
        <v>1.8736883121404606</v>
      </c>
    </row>
    <row r="89" spans="1:13" x14ac:dyDescent="0.25">
      <c r="A89" s="22" t="s">
        <v>50</v>
      </c>
      <c r="B89" s="8"/>
      <c r="C89" s="9" t="e">
        <f t="shared" ref="C89:L89" si="37">C41/B41-1</f>
        <v>#DIV/0!</v>
      </c>
      <c r="D89" s="9" t="e">
        <f t="shared" si="37"/>
        <v>#DIV/0!</v>
      </c>
      <c r="E89" s="9" t="e">
        <f t="shared" si="37"/>
        <v>#DIV/0!</v>
      </c>
      <c r="F89" s="9" t="e">
        <f t="shared" si="37"/>
        <v>#DIV/0!</v>
      </c>
      <c r="G89" s="9" t="e">
        <f t="shared" si="37"/>
        <v>#DIV/0!</v>
      </c>
      <c r="H89" s="9" t="e">
        <f t="shared" si="37"/>
        <v>#DIV/0!</v>
      </c>
      <c r="I89" s="9" t="e">
        <f t="shared" si="37"/>
        <v>#DIV/0!</v>
      </c>
      <c r="J89" s="9" t="e">
        <f t="shared" si="37"/>
        <v>#DIV/0!</v>
      </c>
      <c r="K89" s="9" t="e">
        <f t="shared" si="37"/>
        <v>#DIV/0!</v>
      </c>
      <c r="L89" s="9" t="e">
        <f t="shared" si="37"/>
        <v>#DIV/0!</v>
      </c>
      <c r="M89" s="9"/>
    </row>
    <row r="90" spans="1:13" x14ac:dyDescent="0.25">
      <c r="A90" s="4" t="s">
        <v>44</v>
      </c>
      <c r="B90" s="8"/>
      <c r="C90" s="9" t="e">
        <f t="shared" ref="C90:L90" si="38">C42/B42-1</f>
        <v>#DIV/0!</v>
      </c>
      <c r="D90" s="9" t="e">
        <f t="shared" si="38"/>
        <v>#DIV/0!</v>
      </c>
      <c r="E90" s="9" t="e">
        <f t="shared" si="38"/>
        <v>#DIV/0!</v>
      </c>
      <c r="F90" s="9" t="e">
        <f t="shared" si="38"/>
        <v>#DIV/0!</v>
      </c>
      <c r="G90" s="9" t="e">
        <f t="shared" si="38"/>
        <v>#DIV/0!</v>
      </c>
      <c r="H90" s="9" t="e">
        <f t="shared" si="38"/>
        <v>#DIV/0!</v>
      </c>
      <c r="I90" s="9" t="e">
        <f t="shared" si="38"/>
        <v>#DIV/0!</v>
      </c>
      <c r="J90" s="9" t="e">
        <f t="shared" si="38"/>
        <v>#DIV/0!</v>
      </c>
      <c r="K90" s="9" t="e">
        <f t="shared" si="38"/>
        <v>#DIV/0!</v>
      </c>
      <c r="L90" s="9" t="e">
        <f t="shared" si="38"/>
        <v>#DIV/0!</v>
      </c>
      <c r="M90" s="9" t="e">
        <f t="shared" ref="M90" si="39">M42/L42-1</f>
        <v>#DIV/0!</v>
      </c>
    </row>
    <row r="91" spans="1:13" x14ac:dyDescent="0.25">
      <c r="A91" s="4" t="s">
        <v>45</v>
      </c>
      <c r="B91" s="8"/>
      <c r="C91" s="9" t="e">
        <f t="shared" ref="C91:L91" si="40">C43/B43-1</f>
        <v>#DIV/0!</v>
      </c>
      <c r="D91" s="9" t="e">
        <f t="shared" si="40"/>
        <v>#DIV/0!</v>
      </c>
      <c r="E91" s="9" t="e">
        <f t="shared" si="40"/>
        <v>#DIV/0!</v>
      </c>
      <c r="F91" s="9" t="e">
        <f t="shared" si="40"/>
        <v>#DIV/0!</v>
      </c>
      <c r="G91" s="9" t="e">
        <f t="shared" si="40"/>
        <v>#DIV/0!</v>
      </c>
      <c r="H91" s="9" t="e">
        <f t="shared" si="40"/>
        <v>#DIV/0!</v>
      </c>
      <c r="I91" s="9" t="e">
        <f t="shared" si="40"/>
        <v>#DIV/0!</v>
      </c>
      <c r="J91" s="9" t="e">
        <f t="shared" si="40"/>
        <v>#DIV/0!</v>
      </c>
      <c r="K91" s="9" t="e">
        <f t="shared" si="40"/>
        <v>#DIV/0!</v>
      </c>
      <c r="L91" s="9" t="e">
        <f t="shared" si="40"/>
        <v>#DIV/0!</v>
      </c>
      <c r="M91" s="9" t="e">
        <f t="shared" ref="M91" si="41">M43/L43-1</f>
        <v>#DIV/0!</v>
      </c>
    </row>
    <row r="92" spans="1:13" x14ac:dyDescent="0.25">
      <c r="A92" s="14" t="s">
        <v>47</v>
      </c>
      <c r="B92" s="8"/>
      <c r="C92" s="9" t="e">
        <f t="shared" ref="C92:L92" si="42">C44/B44-1</f>
        <v>#DIV/0!</v>
      </c>
      <c r="D92" s="9" t="e">
        <f t="shared" si="42"/>
        <v>#DIV/0!</v>
      </c>
      <c r="E92" s="9" t="e">
        <f t="shared" si="42"/>
        <v>#DIV/0!</v>
      </c>
      <c r="F92" s="9" t="e">
        <f t="shared" si="42"/>
        <v>#DIV/0!</v>
      </c>
      <c r="G92" s="9" t="e">
        <f t="shared" si="42"/>
        <v>#DIV/0!</v>
      </c>
      <c r="H92" s="9" t="e">
        <f t="shared" si="42"/>
        <v>#DIV/0!</v>
      </c>
      <c r="I92" s="9">
        <f t="shared" si="42"/>
        <v>-1</v>
      </c>
      <c r="J92" s="9" t="e">
        <f t="shared" si="42"/>
        <v>#DIV/0!</v>
      </c>
      <c r="K92" s="9" t="e">
        <f t="shared" si="42"/>
        <v>#DIV/0!</v>
      </c>
      <c r="L92" s="9" t="e">
        <f t="shared" si="42"/>
        <v>#DIV/0!</v>
      </c>
      <c r="M92" s="9" t="e">
        <f t="shared" ref="M92" si="43">M44/L44-1</f>
        <v>#DIV/0!</v>
      </c>
    </row>
    <row r="93" spans="1:13" x14ac:dyDescent="0.25">
      <c r="A93" s="2" t="s">
        <v>46</v>
      </c>
      <c r="B93" s="8"/>
      <c r="C93" s="9">
        <f t="shared" ref="C93" si="44">C45/B45-1</f>
        <v>-0.25974036171233217</v>
      </c>
      <c r="D93" s="9">
        <f t="shared" ref="D93" si="45">D45/C45-1</f>
        <v>8.7948541518531043E-2</v>
      </c>
      <c r="E93" s="9">
        <f t="shared" ref="E93" si="46">E45/D45-1</f>
        <v>0.20922736397511832</v>
      </c>
      <c r="F93" s="9">
        <f t="shared" ref="F93" si="47">F45/E45-1</f>
        <v>-0.14811225858688626</v>
      </c>
      <c r="G93" s="9">
        <f t="shared" ref="G93" si="48">G45/F45-1</f>
        <v>-5.4010869980311571E-2</v>
      </c>
      <c r="H93" s="9">
        <f t="shared" ref="H93" si="49">H45/G45-1</f>
        <v>2.080649167791826E-2</v>
      </c>
      <c r="I93" s="9">
        <f t="shared" ref="I93" si="50">I45/H45-1</f>
        <v>-0.38793172637932727</v>
      </c>
      <c r="J93" s="9">
        <f t="shared" ref="J93" si="51">J45/I45-1</f>
        <v>1.6439244498895502</v>
      </c>
      <c r="K93" s="9">
        <f t="shared" ref="K93" si="52">K45/J45-1</f>
        <v>-0.50465832907895103</v>
      </c>
      <c r="L93" s="9">
        <f t="shared" ref="L93" si="53">L45/K45-1</f>
        <v>0.53646619237450466</v>
      </c>
      <c r="M93" s="9">
        <f t="shared" ref="M93" si="54">M45/L45-1</f>
        <v>-0.11131419535816711</v>
      </c>
    </row>
    <row r="94" spans="1:13" x14ac:dyDescent="0.25">
      <c r="A94" s="20" t="s">
        <v>53</v>
      </c>
      <c r="B94" s="8"/>
      <c r="C94" s="9" t="e">
        <f t="shared" ref="C94" si="55">C46/B46-1</f>
        <v>#DIV/0!</v>
      </c>
      <c r="D94" s="9" t="e">
        <f t="shared" ref="D94" si="56">D46/C46-1</f>
        <v>#DIV/0!</v>
      </c>
      <c r="E94" s="9" t="e">
        <f t="shared" ref="E94" si="57">E46/D46-1</f>
        <v>#DIV/0!</v>
      </c>
      <c r="F94" s="9" t="e">
        <f t="shared" ref="F94" si="58">F46/E46-1</f>
        <v>#DIV/0!</v>
      </c>
      <c r="G94" s="9" t="e">
        <f t="shared" ref="G94" si="59">G46/F46-1</f>
        <v>#DIV/0!</v>
      </c>
      <c r="H94" s="9" t="e">
        <f t="shared" ref="H94" si="60">H46/G46-1</f>
        <v>#DIV/0!</v>
      </c>
      <c r="I94" s="9" t="e">
        <f t="shared" ref="I94" si="61">I46/H46-1</f>
        <v>#DIV/0!</v>
      </c>
      <c r="J94" s="9" t="e">
        <f t="shared" ref="J94" si="62">J46/I46-1</f>
        <v>#DIV/0!</v>
      </c>
      <c r="K94" s="9" t="e">
        <f t="shared" ref="K94" si="63">K46/J46-1</f>
        <v>#DIV/0!</v>
      </c>
      <c r="L94" s="9" t="e">
        <f t="shared" ref="L94" si="64">L46/K46-1</f>
        <v>#DIV/0!</v>
      </c>
      <c r="M94" s="9" t="e">
        <f t="shared" ref="M94" si="65">M46/L46-1</f>
        <v>#DIV/0!</v>
      </c>
    </row>
    <row r="95" spans="1:13" x14ac:dyDescent="0.25">
      <c r="A95" s="4" t="s">
        <v>27</v>
      </c>
      <c r="B95" s="8"/>
      <c r="C95" s="9">
        <f t="shared" ref="C95:M95" si="66">C47/B47-1</f>
        <v>0.11414056495701819</v>
      </c>
      <c r="D95" s="9">
        <f t="shared" si="66"/>
        <v>-0.24198747013533184</v>
      </c>
      <c r="E95" s="9">
        <f t="shared" si="66"/>
        <v>0.33570409866160356</v>
      </c>
      <c r="F95" s="9">
        <f t="shared" si="66"/>
        <v>5.111438507791366E-2</v>
      </c>
      <c r="G95" s="9">
        <f t="shared" si="66"/>
        <v>-0.65915616269564103</v>
      </c>
      <c r="H95" s="9">
        <f t="shared" si="66"/>
        <v>2.9700417220533457</v>
      </c>
      <c r="I95" s="9">
        <f t="shared" si="66"/>
        <v>-0.43077925521051874</v>
      </c>
      <c r="J95" s="9">
        <f t="shared" si="66"/>
        <v>-0.77230856375788304</v>
      </c>
      <c r="K95" s="9">
        <f t="shared" si="66"/>
        <v>4.02318449866556</v>
      </c>
      <c r="L95" s="9">
        <f t="shared" si="66"/>
        <v>-0.3470230343754499</v>
      </c>
      <c r="M95" s="9">
        <f t="shared" si="66"/>
        <v>0.80405729777920798</v>
      </c>
    </row>
    <row r="96" spans="1:13" x14ac:dyDescent="0.25">
      <c r="A96" s="4" t="s">
        <v>28</v>
      </c>
      <c r="B96" s="8"/>
      <c r="C96" s="9">
        <f t="shared" ref="C96:M96" si="67">C48/B48-1</f>
        <v>-0.23481775225050006</v>
      </c>
      <c r="D96" s="9">
        <f t="shared" si="67"/>
        <v>2.3053532643998009E-2</v>
      </c>
      <c r="E96" s="9">
        <f t="shared" si="67"/>
        <v>-0.23233322935770118</v>
      </c>
      <c r="F96" s="9">
        <f t="shared" si="67"/>
        <v>0.27604228751778193</v>
      </c>
      <c r="G96" s="9">
        <f t="shared" si="67"/>
        <v>-0.38778505711190081</v>
      </c>
      <c r="H96" s="9">
        <f t="shared" si="67"/>
        <v>8.7008274092205129E-2</v>
      </c>
      <c r="I96" s="9">
        <f t="shared" si="67"/>
        <v>-1.2604334173092036E-2</v>
      </c>
      <c r="J96" s="9">
        <f t="shared" si="67"/>
        <v>-0.11922949411362915</v>
      </c>
      <c r="K96" s="9">
        <f t="shared" si="67"/>
        <v>1.7041243559017261E-2</v>
      </c>
      <c r="L96" s="9">
        <f t="shared" si="67"/>
        <v>0.13069727551152654</v>
      </c>
      <c r="M96" s="9">
        <f t="shared" si="67"/>
        <v>5.1004759170036884E-3</v>
      </c>
    </row>
    <row r="97" spans="1:13" ht="13.8" thickBot="1" x14ac:dyDescent="0.3">
      <c r="A97" s="4" t="s">
        <v>29</v>
      </c>
      <c r="B97" s="8"/>
      <c r="C97" s="9">
        <f t="shared" ref="C97:M97" si="68">C49/B49-1</f>
        <v>-0.99927252994034943</v>
      </c>
      <c r="D97" s="9">
        <f t="shared" si="68"/>
        <v>1348.8650542392788</v>
      </c>
      <c r="E97" s="9">
        <f t="shared" si="68"/>
        <v>3.0245079112063422E-3</v>
      </c>
      <c r="F97" s="9">
        <f t="shared" si="68"/>
        <v>-0.13989634223265279</v>
      </c>
      <c r="G97" s="9">
        <f t="shared" si="68"/>
        <v>-0.41741849996173364</v>
      </c>
      <c r="H97" s="9">
        <f t="shared" si="68"/>
        <v>-0.55756579458631839</v>
      </c>
      <c r="I97" s="9">
        <f t="shared" si="68"/>
        <v>4.7690350398937795</v>
      </c>
      <c r="J97" s="9">
        <f t="shared" si="68"/>
        <v>-0.46602066856999558</v>
      </c>
      <c r="K97" s="9">
        <f t="shared" si="68"/>
        <v>0.80747149294124387</v>
      </c>
      <c r="L97" s="9">
        <f t="shared" si="68"/>
        <v>-0.49322976752410419</v>
      </c>
      <c r="M97" s="9">
        <f t="shared" si="68"/>
        <v>0.48083016133032275</v>
      </c>
    </row>
    <row r="98" spans="1:13" ht="13.8" thickBot="1" x14ac:dyDescent="0.3">
      <c r="A98" s="10" t="s">
        <v>35</v>
      </c>
      <c r="B98" s="11"/>
      <c r="C98" s="11">
        <f t="shared" ref="C98" si="69">C50/B50-1</f>
        <v>-0.14998028019985821</v>
      </c>
      <c r="D98" s="11">
        <f t="shared" ref="D98" si="70">D50/C50-1</f>
        <v>0.13199308302353674</v>
      </c>
      <c r="E98" s="11">
        <f t="shared" ref="E98" si="71">E50/D50-1</f>
        <v>-9.2896452556763598E-2</v>
      </c>
      <c r="F98" s="11">
        <f t="shared" ref="F98" si="72">F50/E50-1</f>
        <v>9.3810447669152364E-2</v>
      </c>
      <c r="G98" s="11">
        <f t="shared" ref="G98" si="73">G50/F50-1</f>
        <v>-0.20981405980381584</v>
      </c>
      <c r="H98" s="11">
        <f t="shared" ref="H98" si="74">H50/G50-1</f>
        <v>0.11653918070714409</v>
      </c>
      <c r="I98" s="11">
        <f t="shared" ref="I98" si="75">I50/H50-1</f>
        <v>-2.4149782564979461E-2</v>
      </c>
      <c r="J98" s="11">
        <f t="shared" ref="J98" si="76">J50/I50-1</f>
        <v>-0.13068215578496267</v>
      </c>
      <c r="K98" s="11">
        <f t="shared" ref="K98" si="77">K50/J50-1</f>
        <v>0.17678302814429103</v>
      </c>
      <c r="L98" s="11">
        <f t="shared" ref="L98" si="78">L50/K50-1</f>
        <v>7.9546093513667593E-2</v>
      </c>
      <c r="M98" s="11">
        <f t="shared" ref="M98" si="79">M50/L50-1</f>
        <v>-0.19705536185806727</v>
      </c>
    </row>
    <row r="99" spans="1:13" s="1" customFormat="1" x14ac:dyDescent="0.25"/>
    <row r="100" spans="1:13" s="1" customFormat="1" x14ac:dyDescent="0.25"/>
    <row r="101" spans="1:13" s="1" customFormat="1" x14ac:dyDescent="0.25"/>
    <row r="102" spans="1:13" s="1" customFormat="1" x14ac:dyDescent="0.25"/>
    <row r="103" spans="1:13" s="1" customFormat="1" x14ac:dyDescent="0.25"/>
    <row r="104" spans="1:13" s="1" customFormat="1" x14ac:dyDescent="0.25"/>
    <row r="105" spans="1:13" s="1" customFormat="1" x14ac:dyDescent="0.25"/>
    <row r="106" spans="1:13" s="1" customFormat="1" x14ac:dyDescent="0.25"/>
    <row r="107" spans="1:13" s="1" customFormat="1" x14ac:dyDescent="0.25"/>
    <row r="108" spans="1:13" s="1" customFormat="1" x14ac:dyDescent="0.25"/>
    <row r="109" spans="1:13" s="1" customFormat="1" x14ac:dyDescent="0.25"/>
    <row r="110" spans="1:13" s="1" customFormat="1" x14ac:dyDescent="0.25"/>
    <row r="111" spans="1:13" s="1" customFormat="1" x14ac:dyDescent="0.25"/>
    <row r="112" spans="1:13" s="1" customFormat="1" x14ac:dyDescent="0.25"/>
    <row r="113" s="1" customFormat="1" x14ac:dyDescent="0.25"/>
    <row r="114" s="1" customFormat="1" x14ac:dyDescent="0.25"/>
    <row r="115" s="1" customFormat="1" x14ac:dyDescent="0.25"/>
    <row r="116" s="1" customFormat="1" x14ac:dyDescent="0.25"/>
    <row r="117" s="1" customFormat="1" x14ac:dyDescent="0.25"/>
    <row r="118" s="1" customFormat="1" x14ac:dyDescent="0.25"/>
    <row r="119" s="1" customFormat="1" x14ac:dyDescent="0.25"/>
    <row r="120" s="1" customFormat="1" x14ac:dyDescent="0.25"/>
    <row r="121" s="1" customFormat="1" x14ac:dyDescent="0.25"/>
    <row r="122" s="1" customFormat="1" x14ac:dyDescent="0.25"/>
    <row r="123" s="1" customFormat="1" x14ac:dyDescent="0.25"/>
    <row r="124" s="1" customFormat="1" x14ac:dyDescent="0.25"/>
    <row r="125" s="1" customFormat="1" x14ac:dyDescent="0.25"/>
    <row r="126" s="1" customFormat="1" x14ac:dyDescent="0.25"/>
    <row r="127" s="1" customFormat="1" x14ac:dyDescent="0.25"/>
    <row r="128" s="1" customFormat="1" x14ac:dyDescent="0.25"/>
    <row r="129" s="1" customFormat="1" x14ac:dyDescent="0.25"/>
    <row r="130" s="1" customFormat="1" x14ac:dyDescent="0.25"/>
    <row r="131" s="1" customFormat="1" x14ac:dyDescent="0.25"/>
    <row r="132" s="1" customFormat="1" x14ac:dyDescent="0.25"/>
    <row r="133" s="1" customFormat="1" x14ac:dyDescent="0.25"/>
    <row r="134" s="1" customFormat="1" x14ac:dyDescent="0.25"/>
    <row r="135" s="1" customFormat="1" x14ac:dyDescent="0.25"/>
    <row r="136" s="1" customFormat="1" x14ac:dyDescent="0.25"/>
    <row r="137" s="1" customFormat="1" x14ac:dyDescent="0.25"/>
    <row r="138" s="1" customFormat="1" x14ac:dyDescent="0.25"/>
    <row r="139" s="1" customFormat="1" x14ac:dyDescent="0.25"/>
    <row r="140" s="1" customFormat="1" x14ac:dyDescent="0.25"/>
    <row r="141" s="1" customFormat="1" x14ac:dyDescent="0.25"/>
    <row r="142" s="1" customFormat="1" x14ac:dyDescent="0.25"/>
    <row r="143" s="1" customFormat="1" x14ac:dyDescent="0.25"/>
    <row r="144" s="1" customFormat="1" x14ac:dyDescent="0.25"/>
    <row r="145" s="1" customFormat="1" x14ac:dyDescent="0.25"/>
    <row r="146" s="1" customFormat="1" x14ac:dyDescent="0.25"/>
    <row r="147" s="1" customFormat="1" x14ac:dyDescent="0.25"/>
    <row r="148" s="1" customFormat="1" x14ac:dyDescent="0.25"/>
    <row r="149" s="1" customFormat="1" x14ac:dyDescent="0.25"/>
    <row r="150" s="1" customFormat="1" x14ac:dyDescent="0.25"/>
    <row r="151" s="1" customFormat="1" x14ac:dyDescent="0.25"/>
    <row r="152" s="1" customFormat="1" x14ac:dyDescent="0.25"/>
    <row r="153" s="1" customFormat="1" x14ac:dyDescent="0.25"/>
    <row r="154" s="1" customFormat="1" x14ac:dyDescent="0.25"/>
    <row r="155" s="1" customFormat="1" x14ac:dyDescent="0.25"/>
    <row r="156" s="1" customFormat="1" x14ac:dyDescent="0.25"/>
    <row r="157" s="1" customFormat="1" x14ac:dyDescent="0.25"/>
    <row r="158" s="1" customFormat="1" x14ac:dyDescent="0.25"/>
    <row r="159" s="1" customFormat="1" x14ac:dyDescent="0.25"/>
    <row r="160" s="1" customFormat="1" x14ac:dyDescent="0.25"/>
    <row r="161" s="1" customFormat="1" x14ac:dyDescent="0.25"/>
    <row r="162" s="1" customFormat="1" x14ac:dyDescent="0.25"/>
    <row r="163" s="1" customFormat="1" x14ac:dyDescent="0.25"/>
    <row r="164" s="1" customFormat="1" x14ac:dyDescent="0.25"/>
    <row r="165" s="1" customFormat="1" x14ac:dyDescent="0.25"/>
    <row r="166" s="1" customFormat="1" x14ac:dyDescent="0.25"/>
    <row r="167" s="1" customFormat="1" x14ac:dyDescent="0.25"/>
    <row r="168" s="1" customFormat="1" x14ac:dyDescent="0.25"/>
    <row r="169" s="1" customFormat="1" x14ac:dyDescent="0.25"/>
    <row r="170" s="1" customFormat="1" x14ac:dyDescent="0.25"/>
    <row r="171" s="1" customFormat="1" x14ac:dyDescent="0.25"/>
    <row r="172" s="1" customFormat="1" x14ac:dyDescent="0.25"/>
    <row r="173" s="1" customFormat="1" x14ac:dyDescent="0.25"/>
    <row r="174" s="1" customFormat="1" x14ac:dyDescent="0.25"/>
    <row r="175" s="1" customFormat="1" x14ac:dyDescent="0.25"/>
    <row r="176" s="1" customFormat="1" x14ac:dyDescent="0.25"/>
    <row r="177" s="1" customFormat="1" x14ac:dyDescent="0.25"/>
    <row r="178" s="1" customFormat="1" x14ac:dyDescent="0.25"/>
    <row r="179" s="1" customFormat="1" x14ac:dyDescent="0.25"/>
    <row r="180" s="1" customFormat="1" x14ac:dyDescent="0.25"/>
    <row r="181" s="1" customFormat="1" x14ac:dyDescent="0.25"/>
    <row r="182" s="1" customFormat="1" x14ac:dyDescent="0.25"/>
    <row r="183" s="1" customFormat="1" x14ac:dyDescent="0.25"/>
    <row r="184" s="1" customFormat="1" x14ac:dyDescent="0.25"/>
    <row r="185" s="1" customFormat="1" x14ac:dyDescent="0.25"/>
    <row r="186" s="1" customFormat="1" x14ac:dyDescent="0.25"/>
    <row r="187" s="1" customFormat="1" x14ac:dyDescent="0.25"/>
    <row r="188" s="1" customFormat="1" x14ac:dyDescent="0.25"/>
    <row r="189" s="1" customFormat="1" x14ac:dyDescent="0.25"/>
    <row r="190" s="1" customFormat="1" x14ac:dyDescent="0.25"/>
    <row r="191" s="1" customFormat="1" x14ac:dyDescent="0.25"/>
    <row r="192" s="1" customFormat="1" x14ac:dyDescent="0.25"/>
    <row r="193" s="1" customFormat="1" x14ac:dyDescent="0.25"/>
    <row r="194" s="1" customFormat="1" x14ac:dyDescent="0.25"/>
    <row r="195" s="1" customFormat="1" x14ac:dyDescent="0.25"/>
    <row r="196" s="1" customFormat="1" x14ac:dyDescent="0.25"/>
    <row r="197" s="1" customFormat="1" x14ac:dyDescent="0.25"/>
    <row r="198" s="1" customFormat="1" x14ac:dyDescent="0.25"/>
    <row r="199" s="1" customFormat="1" x14ac:dyDescent="0.25"/>
    <row r="200" s="1" customFormat="1" x14ac:dyDescent="0.25"/>
    <row r="201" s="1" customFormat="1" x14ac:dyDescent="0.25"/>
    <row r="202" s="1" customFormat="1" x14ac:dyDescent="0.25"/>
    <row r="203" s="1" customFormat="1" x14ac:dyDescent="0.25"/>
    <row r="204" s="1" customFormat="1" x14ac:dyDescent="0.25"/>
    <row r="205" s="1" customFormat="1" x14ac:dyDescent="0.25"/>
    <row r="206" s="1" customFormat="1" x14ac:dyDescent="0.25"/>
    <row r="207" s="1" customFormat="1" x14ac:dyDescent="0.25"/>
    <row r="208" s="1" customFormat="1" x14ac:dyDescent="0.25"/>
    <row r="209" s="1" customFormat="1" x14ac:dyDescent="0.25"/>
    <row r="210" s="1" customFormat="1" x14ac:dyDescent="0.25"/>
    <row r="211" s="1" customFormat="1" x14ac:dyDescent="0.25"/>
    <row r="212" s="1" customFormat="1" x14ac:dyDescent="0.25"/>
    <row r="213" s="1" customFormat="1" x14ac:dyDescent="0.25"/>
    <row r="214" s="1" customFormat="1" x14ac:dyDescent="0.25"/>
    <row r="215" s="1" customFormat="1" x14ac:dyDescent="0.25"/>
    <row r="216" s="1" customFormat="1" x14ac:dyDescent="0.25"/>
    <row r="217" s="1" customFormat="1" x14ac:dyDescent="0.25"/>
    <row r="218" s="1" customFormat="1" x14ac:dyDescent="0.25"/>
    <row r="219" s="1" customFormat="1" x14ac:dyDescent="0.25"/>
    <row r="220" s="1" customFormat="1" x14ac:dyDescent="0.25"/>
    <row r="221" s="1" customFormat="1" x14ac:dyDescent="0.25"/>
    <row r="222" s="1" customFormat="1" x14ac:dyDescent="0.25"/>
    <row r="223" s="1" customFormat="1" x14ac:dyDescent="0.25"/>
    <row r="224" s="1" customFormat="1" x14ac:dyDescent="0.25"/>
    <row r="225" s="1" customFormat="1" x14ac:dyDescent="0.25"/>
  </sheetData>
  <mergeCells count="6">
    <mergeCell ref="A53:M53"/>
    <mergeCell ref="G1:I1"/>
    <mergeCell ref="G2:I2"/>
    <mergeCell ref="A51:M51"/>
    <mergeCell ref="B4:N4"/>
    <mergeCell ref="B5:N5"/>
  </mergeCells>
  <phoneticPr fontId="7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EXPO TONS</vt:lpstr>
      <vt:lpstr>'EXPO TONS'!Área_de_impresión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Felix Alfonso Hidalgo</dc:creator>
  <cp:lastModifiedBy>Felix Hidalgo</cp:lastModifiedBy>
  <dcterms:created xsi:type="dcterms:W3CDTF">2019-06-26T15:43:21Z</dcterms:created>
  <dcterms:modified xsi:type="dcterms:W3CDTF">2024-02-08T13:10:04Z</dcterms:modified>
</cp:coreProperties>
</file>