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DRIVE\FÉLIX ALFONSO HIDALGO\CAMPORT\DATOS CARGA ADUANA\2022\DICIEMBRE\EXPO\"/>
    </mc:Choice>
  </mc:AlternateContent>
  <xr:revisionPtr revIDLastSave="0" documentId="8_{0D0077AC-74B3-49EF-B640-1839DE8667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XPO TONS" sheetId="1" r:id="rId1"/>
  </sheets>
  <definedNames>
    <definedName name="_xlnm.Print_Area" localSheetId="0">'EXPO TONS'!$1:$3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9" i="1" l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50" i="1" l="1"/>
  <c r="C66" i="1"/>
  <c r="D66" i="1"/>
  <c r="E66" i="1"/>
  <c r="F66" i="1"/>
  <c r="G66" i="1"/>
  <c r="H66" i="1"/>
  <c r="I66" i="1"/>
  <c r="J66" i="1"/>
  <c r="K66" i="1"/>
  <c r="L66" i="1"/>
  <c r="M66" i="1"/>
  <c r="C94" i="1"/>
  <c r="D94" i="1"/>
  <c r="E94" i="1"/>
  <c r="F94" i="1"/>
  <c r="G94" i="1"/>
  <c r="H94" i="1"/>
  <c r="I94" i="1"/>
  <c r="J94" i="1"/>
  <c r="K94" i="1"/>
  <c r="L94" i="1"/>
  <c r="M94" i="1"/>
  <c r="C89" i="1"/>
  <c r="D89" i="1"/>
  <c r="E89" i="1"/>
  <c r="F89" i="1"/>
  <c r="G89" i="1"/>
  <c r="H89" i="1"/>
  <c r="I89" i="1"/>
  <c r="J89" i="1"/>
  <c r="K89" i="1"/>
  <c r="L89" i="1"/>
  <c r="C90" i="1"/>
  <c r="D90" i="1"/>
  <c r="E90" i="1"/>
  <c r="F90" i="1"/>
  <c r="G90" i="1"/>
  <c r="H90" i="1"/>
  <c r="I90" i="1"/>
  <c r="J90" i="1"/>
  <c r="K90" i="1"/>
  <c r="L90" i="1"/>
  <c r="C91" i="1"/>
  <c r="D91" i="1"/>
  <c r="E91" i="1"/>
  <c r="F91" i="1"/>
  <c r="G91" i="1"/>
  <c r="H91" i="1"/>
  <c r="I91" i="1"/>
  <c r="J91" i="1"/>
  <c r="K91" i="1"/>
  <c r="L91" i="1"/>
  <c r="C92" i="1"/>
  <c r="D92" i="1"/>
  <c r="E92" i="1"/>
  <c r="F92" i="1"/>
  <c r="G92" i="1"/>
  <c r="H92" i="1"/>
  <c r="I92" i="1"/>
  <c r="J92" i="1"/>
  <c r="K92" i="1"/>
  <c r="L92" i="1"/>
  <c r="M92" i="1" l="1"/>
  <c r="C93" i="1"/>
  <c r="D93" i="1"/>
  <c r="E93" i="1"/>
  <c r="F93" i="1"/>
  <c r="G93" i="1"/>
  <c r="H93" i="1"/>
  <c r="I93" i="1"/>
  <c r="J93" i="1"/>
  <c r="K93" i="1"/>
  <c r="L93" i="1"/>
  <c r="M93" i="1"/>
  <c r="M91" i="1"/>
  <c r="M97" i="1"/>
  <c r="L97" i="1"/>
  <c r="K97" i="1"/>
  <c r="J97" i="1"/>
  <c r="I97" i="1"/>
  <c r="H97" i="1"/>
  <c r="G97" i="1"/>
  <c r="F97" i="1"/>
  <c r="E97" i="1"/>
  <c r="D97" i="1"/>
  <c r="C97" i="1"/>
  <c r="M96" i="1"/>
  <c r="L96" i="1"/>
  <c r="K96" i="1"/>
  <c r="J96" i="1"/>
  <c r="I96" i="1"/>
  <c r="H96" i="1"/>
  <c r="G96" i="1"/>
  <c r="F96" i="1"/>
  <c r="E96" i="1"/>
  <c r="D96" i="1"/>
  <c r="C96" i="1"/>
  <c r="M95" i="1"/>
  <c r="L95" i="1"/>
  <c r="K95" i="1"/>
  <c r="J95" i="1"/>
  <c r="I95" i="1"/>
  <c r="H95" i="1"/>
  <c r="G95" i="1"/>
  <c r="F95" i="1"/>
  <c r="E95" i="1"/>
  <c r="D95" i="1"/>
  <c r="C95" i="1"/>
  <c r="M90" i="1"/>
  <c r="M88" i="1"/>
  <c r="L88" i="1"/>
  <c r="K88" i="1"/>
  <c r="J88" i="1"/>
  <c r="I88" i="1"/>
  <c r="H88" i="1"/>
  <c r="G88" i="1"/>
  <c r="F88" i="1"/>
  <c r="E88" i="1"/>
  <c r="D88" i="1"/>
  <c r="C88" i="1"/>
  <c r="M87" i="1"/>
  <c r="L87" i="1"/>
  <c r="K87" i="1"/>
  <c r="J87" i="1"/>
  <c r="I87" i="1"/>
  <c r="H87" i="1"/>
  <c r="G87" i="1"/>
  <c r="F87" i="1"/>
  <c r="E87" i="1"/>
  <c r="D87" i="1"/>
  <c r="C87" i="1"/>
  <c r="M86" i="1"/>
  <c r="L86" i="1"/>
  <c r="K86" i="1"/>
  <c r="J86" i="1"/>
  <c r="I86" i="1"/>
  <c r="H86" i="1"/>
  <c r="G86" i="1"/>
  <c r="F86" i="1"/>
  <c r="E86" i="1"/>
  <c r="D86" i="1"/>
  <c r="C86" i="1"/>
  <c r="M85" i="1"/>
  <c r="L85" i="1"/>
  <c r="K85" i="1"/>
  <c r="J85" i="1"/>
  <c r="I85" i="1"/>
  <c r="H85" i="1"/>
  <c r="G85" i="1"/>
  <c r="F85" i="1"/>
  <c r="E85" i="1"/>
  <c r="D85" i="1"/>
  <c r="C85" i="1"/>
  <c r="M84" i="1"/>
  <c r="L84" i="1"/>
  <c r="K84" i="1"/>
  <c r="J84" i="1"/>
  <c r="I84" i="1"/>
  <c r="H84" i="1"/>
  <c r="G84" i="1"/>
  <c r="F84" i="1"/>
  <c r="E84" i="1"/>
  <c r="D84" i="1"/>
  <c r="C84" i="1"/>
  <c r="M83" i="1"/>
  <c r="L83" i="1"/>
  <c r="K83" i="1"/>
  <c r="J83" i="1"/>
  <c r="I83" i="1"/>
  <c r="H83" i="1"/>
  <c r="G83" i="1"/>
  <c r="F83" i="1"/>
  <c r="E83" i="1"/>
  <c r="D83" i="1"/>
  <c r="C83" i="1"/>
  <c r="M82" i="1"/>
  <c r="L82" i="1"/>
  <c r="K82" i="1"/>
  <c r="J82" i="1"/>
  <c r="I82" i="1"/>
  <c r="H82" i="1"/>
  <c r="G82" i="1"/>
  <c r="F82" i="1"/>
  <c r="E82" i="1"/>
  <c r="D82" i="1"/>
  <c r="C82" i="1"/>
  <c r="M81" i="1"/>
  <c r="L81" i="1"/>
  <c r="K81" i="1"/>
  <c r="J81" i="1"/>
  <c r="I81" i="1"/>
  <c r="H81" i="1"/>
  <c r="G81" i="1"/>
  <c r="F81" i="1"/>
  <c r="E81" i="1"/>
  <c r="D81" i="1"/>
  <c r="C81" i="1"/>
  <c r="M80" i="1"/>
  <c r="L80" i="1"/>
  <c r="K80" i="1"/>
  <c r="J80" i="1"/>
  <c r="I80" i="1"/>
  <c r="H80" i="1"/>
  <c r="G80" i="1"/>
  <c r="F80" i="1"/>
  <c r="E80" i="1"/>
  <c r="D80" i="1"/>
  <c r="C80" i="1"/>
  <c r="M79" i="1"/>
  <c r="L79" i="1"/>
  <c r="K79" i="1"/>
  <c r="J79" i="1"/>
  <c r="I79" i="1"/>
  <c r="H79" i="1"/>
  <c r="G79" i="1"/>
  <c r="F79" i="1"/>
  <c r="E79" i="1"/>
  <c r="D79" i="1"/>
  <c r="C79" i="1"/>
  <c r="M78" i="1"/>
  <c r="L78" i="1"/>
  <c r="K78" i="1"/>
  <c r="J78" i="1"/>
  <c r="I78" i="1"/>
  <c r="H78" i="1"/>
  <c r="G78" i="1"/>
  <c r="F78" i="1"/>
  <c r="E78" i="1"/>
  <c r="D78" i="1"/>
  <c r="C78" i="1"/>
  <c r="M77" i="1"/>
  <c r="L77" i="1"/>
  <c r="K77" i="1"/>
  <c r="J77" i="1"/>
  <c r="I77" i="1"/>
  <c r="H77" i="1"/>
  <c r="G77" i="1"/>
  <c r="F77" i="1"/>
  <c r="E77" i="1"/>
  <c r="D77" i="1"/>
  <c r="C77" i="1"/>
  <c r="M76" i="1"/>
  <c r="L76" i="1"/>
  <c r="K76" i="1"/>
  <c r="J76" i="1"/>
  <c r="I76" i="1"/>
  <c r="H76" i="1"/>
  <c r="G76" i="1"/>
  <c r="F76" i="1"/>
  <c r="E76" i="1"/>
  <c r="D76" i="1"/>
  <c r="C76" i="1"/>
  <c r="M75" i="1"/>
  <c r="L75" i="1"/>
  <c r="K75" i="1"/>
  <c r="J75" i="1"/>
  <c r="I75" i="1"/>
  <c r="H75" i="1"/>
  <c r="G75" i="1"/>
  <c r="F75" i="1"/>
  <c r="E75" i="1"/>
  <c r="D75" i="1"/>
  <c r="C75" i="1"/>
  <c r="M74" i="1"/>
  <c r="L74" i="1"/>
  <c r="K74" i="1"/>
  <c r="J74" i="1"/>
  <c r="I74" i="1"/>
  <c r="H74" i="1"/>
  <c r="G74" i="1"/>
  <c r="F74" i="1"/>
  <c r="E74" i="1"/>
  <c r="D74" i="1"/>
  <c r="C74" i="1"/>
  <c r="M73" i="1"/>
  <c r="L73" i="1"/>
  <c r="K73" i="1"/>
  <c r="J73" i="1"/>
  <c r="I73" i="1"/>
  <c r="H73" i="1"/>
  <c r="G73" i="1"/>
  <c r="F73" i="1"/>
  <c r="E73" i="1"/>
  <c r="D73" i="1"/>
  <c r="C73" i="1"/>
  <c r="M72" i="1"/>
  <c r="L72" i="1"/>
  <c r="K72" i="1"/>
  <c r="J72" i="1"/>
  <c r="I72" i="1"/>
  <c r="H72" i="1"/>
  <c r="G72" i="1"/>
  <c r="F72" i="1"/>
  <c r="E72" i="1"/>
  <c r="D72" i="1"/>
  <c r="C72" i="1"/>
  <c r="M71" i="1"/>
  <c r="L71" i="1"/>
  <c r="K71" i="1"/>
  <c r="J71" i="1"/>
  <c r="I71" i="1"/>
  <c r="H71" i="1"/>
  <c r="G71" i="1"/>
  <c r="F71" i="1"/>
  <c r="E71" i="1"/>
  <c r="D71" i="1"/>
  <c r="C71" i="1"/>
  <c r="M70" i="1"/>
  <c r="L70" i="1"/>
  <c r="K70" i="1"/>
  <c r="J70" i="1"/>
  <c r="I70" i="1"/>
  <c r="H70" i="1"/>
  <c r="G70" i="1"/>
  <c r="F70" i="1"/>
  <c r="E70" i="1"/>
  <c r="D70" i="1"/>
  <c r="C70" i="1"/>
  <c r="M69" i="1"/>
  <c r="L69" i="1"/>
  <c r="K69" i="1"/>
  <c r="J69" i="1"/>
  <c r="I69" i="1"/>
  <c r="H69" i="1"/>
  <c r="G69" i="1"/>
  <c r="F69" i="1"/>
  <c r="E69" i="1"/>
  <c r="D69" i="1"/>
  <c r="C69" i="1"/>
  <c r="M68" i="1"/>
  <c r="L68" i="1"/>
  <c r="K68" i="1"/>
  <c r="J68" i="1"/>
  <c r="I68" i="1"/>
  <c r="H68" i="1"/>
  <c r="G68" i="1"/>
  <c r="F68" i="1"/>
  <c r="E68" i="1"/>
  <c r="D68" i="1"/>
  <c r="C68" i="1"/>
  <c r="M67" i="1"/>
  <c r="L67" i="1"/>
  <c r="K67" i="1"/>
  <c r="J67" i="1"/>
  <c r="I67" i="1"/>
  <c r="H67" i="1"/>
  <c r="G67" i="1"/>
  <c r="F67" i="1"/>
  <c r="E67" i="1"/>
  <c r="D67" i="1"/>
  <c r="C67" i="1"/>
  <c r="M65" i="1"/>
  <c r="L65" i="1"/>
  <c r="K65" i="1"/>
  <c r="J65" i="1"/>
  <c r="I65" i="1"/>
  <c r="H65" i="1"/>
  <c r="G65" i="1"/>
  <c r="F65" i="1"/>
  <c r="E65" i="1"/>
  <c r="D65" i="1"/>
  <c r="C65" i="1"/>
  <c r="M64" i="1"/>
  <c r="L64" i="1"/>
  <c r="K64" i="1"/>
  <c r="J64" i="1"/>
  <c r="I64" i="1"/>
  <c r="H64" i="1"/>
  <c r="G64" i="1"/>
  <c r="F64" i="1"/>
  <c r="E64" i="1"/>
  <c r="D64" i="1"/>
  <c r="C64" i="1"/>
  <c r="M63" i="1"/>
  <c r="L63" i="1"/>
  <c r="K63" i="1"/>
  <c r="J63" i="1"/>
  <c r="I63" i="1"/>
  <c r="H63" i="1"/>
  <c r="G63" i="1"/>
  <c r="F63" i="1"/>
  <c r="E63" i="1"/>
  <c r="D63" i="1"/>
  <c r="C63" i="1"/>
  <c r="M62" i="1"/>
  <c r="L62" i="1"/>
  <c r="K62" i="1"/>
  <c r="J62" i="1"/>
  <c r="I62" i="1"/>
  <c r="H62" i="1"/>
  <c r="G62" i="1"/>
  <c r="F62" i="1"/>
  <c r="E62" i="1"/>
  <c r="D62" i="1"/>
  <c r="C62" i="1"/>
  <c r="M61" i="1"/>
  <c r="L61" i="1"/>
  <c r="K61" i="1"/>
  <c r="J61" i="1"/>
  <c r="I61" i="1"/>
  <c r="H61" i="1"/>
  <c r="G61" i="1"/>
  <c r="F61" i="1"/>
  <c r="E61" i="1"/>
  <c r="D61" i="1"/>
  <c r="C61" i="1"/>
  <c r="M60" i="1"/>
  <c r="L60" i="1"/>
  <c r="K60" i="1"/>
  <c r="J60" i="1"/>
  <c r="I60" i="1"/>
  <c r="H60" i="1"/>
  <c r="G60" i="1"/>
  <c r="F60" i="1"/>
  <c r="E60" i="1"/>
  <c r="D60" i="1"/>
  <c r="C60" i="1"/>
  <c r="M59" i="1"/>
  <c r="L59" i="1"/>
  <c r="K59" i="1"/>
  <c r="J59" i="1"/>
  <c r="I59" i="1"/>
  <c r="H59" i="1"/>
  <c r="G59" i="1"/>
  <c r="F59" i="1"/>
  <c r="E59" i="1"/>
  <c r="D59" i="1"/>
  <c r="C59" i="1"/>
  <c r="M58" i="1"/>
  <c r="L58" i="1"/>
  <c r="K58" i="1"/>
  <c r="J58" i="1"/>
  <c r="I58" i="1"/>
  <c r="H58" i="1"/>
  <c r="G58" i="1"/>
  <c r="F58" i="1"/>
  <c r="E58" i="1"/>
  <c r="D58" i="1"/>
  <c r="C58" i="1"/>
  <c r="M57" i="1"/>
  <c r="L57" i="1"/>
  <c r="K57" i="1"/>
  <c r="J57" i="1"/>
  <c r="I57" i="1"/>
  <c r="H57" i="1"/>
  <c r="G57" i="1"/>
  <c r="F57" i="1"/>
  <c r="E57" i="1"/>
  <c r="D57" i="1"/>
  <c r="C57" i="1"/>
  <c r="M56" i="1"/>
  <c r="L56" i="1"/>
  <c r="K56" i="1"/>
  <c r="J56" i="1"/>
  <c r="I56" i="1"/>
  <c r="H56" i="1"/>
  <c r="G56" i="1"/>
  <c r="F56" i="1"/>
  <c r="E56" i="1"/>
  <c r="D56" i="1"/>
  <c r="C56" i="1"/>
  <c r="M55" i="1"/>
  <c r="L55" i="1"/>
  <c r="K55" i="1"/>
  <c r="J55" i="1"/>
  <c r="I55" i="1"/>
  <c r="H55" i="1"/>
  <c r="G55" i="1"/>
  <c r="F55" i="1"/>
  <c r="E55" i="1"/>
  <c r="D55" i="1"/>
  <c r="M50" i="1" l="1"/>
  <c r="L50" i="1" l="1"/>
  <c r="M98" i="1" s="1"/>
  <c r="K50" i="1" l="1"/>
  <c r="L98" i="1" l="1"/>
  <c r="J50" i="1"/>
  <c r="K98" i="1" l="1"/>
  <c r="I50" i="1"/>
  <c r="H50" i="1"/>
  <c r="C50" i="1"/>
  <c r="D50" i="1"/>
  <c r="E50" i="1"/>
  <c r="B50" i="1"/>
  <c r="F50" i="1"/>
  <c r="G50" i="1"/>
  <c r="C55" i="1"/>
  <c r="F98" i="1" l="1"/>
  <c r="D98" i="1"/>
  <c r="G98" i="1"/>
  <c r="H98" i="1"/>
  <c r="E98" i="1"/>
  <c r="C98" i="1"/>
  <c r="I98" i="1"/>
  <c r="J98" i="1"/>
</calcChain>
</file>

<file path=xl/sharedStrings.xml><?xml version="1.0" encoding="utf-8"?>
<sst xmlns="http://schemas.openxmlformats.org/spreadsheetml/2006/main" count="202" uniqueCount="79">
  <si>
    <t>ANTOFAGASTA</t>
  </si>
  <si>
    <t>ARICA</t>
  </si>
  <si>
    <t>CABO NEGRO</t>
  </si>
  <si>
    <t>CALBUCO</t>
  </si>
  <si>
    <t>CALDERA</t>
  </si>
  <si>
    <t>CALETA COLOSO</t>
  </si>
  <si>
    <t>CHAÑARAL / BARQUITO</t>
  </si>
  <si>
    <t>COQUIMBO</t>
  </si>
  <si>
    <t>CORONEL</t>
  </si>
  <si>
    <t>CORRAL</t>
  </si>
  <si>
    <t>HUASCO / GUACOLDA</t>
  </si>
  <si>
    <t>IQUIQUE</t>
  </si>
  <si>
    <t>LIRQUÉN</t>
  </si>
  <si>
    <t>LOS VILOS</t>
  </si>
  <si>
    <t>MEJILLONES</t>
  </si>
  <si>
    <t>MICHILLA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</si>
  <si>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</si>
  <si>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</si>
  <si>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</si>
  <si>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</si>
  <si>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</si>
  <si>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</si>
  <si>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</si>
  <si>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</si>
  <si>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</si>
  <si>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</si>
  <si>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</si>
  <si>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</si>
  <si>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</si>
  <si>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</si>
  <si>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</si>
  <si>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Lugar de Salida (Puerto)</t>
  </si>
  <si>
    <t>EXPORTACIONES POR LUGAR DE SALIDA</t>
  </si>
  <si>
    <t>Variaciones respecto al mes anterior</t>
  </si>
  <si>
    <t>Contacto: info@camport.cl</t>
  </si>
  <si>
    <t>TOTAL GENERAL</t>
  </si>
  <si>
    <t>CHACABUCO / PUERTO AYSÉN</t>
  </si>
  <si>
    <r>
      <rPr>
        <b/>
        <sz val="10"/>
        <color theme="1"/>
        <rFont val="Arial"/>
        <family val="2"/>
      </rPr>
      <t>Fuente</t>
    </r>
    <r>
      <rPr>
        <sz val="10"/>
        <color theme="1"/>
        <rFont val="Arial"/>
        <family val="2"/>
      </rPr>
      <t>: Elaboración propia a base de información de Aduana. (Declaraciones de Salida DUS; exportaciones a título definitivo ajustadas con sus documentos modificatorios)</t>
    </r>
  </si>
  <si>
    <t>Peso en Toneladas</t>
  </si>
  <si>
    <t>OTROS PUERTOS CHILENOS</t>
  </si>
  <si>
    <t>PUERTO CABO FROWARD</t>
  </si>
  <si>
    <t>GUAYACÁN</t>
  </si>
  <si>
    <t>NATALES</t>
  </si>
  <si>
    <t>MUELLE HUACHIPATO</t>
  </si>
  <si>
    <t>TERMINAL MARÍTIMO ENAEX</t>
  </si>
  <si>
    <t>TERMINAL MARÍTIMO ESCUADRÓN</t>
  </si>
  <si>
    <t>TERMINAL MUELLE MECANIZADO ESPERANZA</t>
  </si>
  <si>
    <t>TERMINAL MARÍTIMO OXIQUIM</t>
  </si>
  <si>
    <t>Diciembre - 2022</t>
  </si>
  <si>
    <t>Febrero - 2023</t>
  </si>
  <si>
    <t>Enero - 2023</t>
  </si>
  <si>
    <t>TERMINAL GRÁNELES DEL NORTE</t>
  </si>
  <si>
    <t>Marzo - 2023</t>
  </si>
  <si>
    <t>ÚLTIMOS 12 MESES</t>
  </si>
  <si>
    <t>TERMINAL PORTUARIO TERQUIM</t>
  </si>
  <si>
    <t>GNL MEJILLONES</t>
  </si>
  <si>
    <t>Abril - 2023</t>
  </si>
  <si>
    <t>Mayo - 2023</t>
  </si>
  <si>
    <t>Junio - 2023</t>
  </si>
  <si>
    <t>Agosto - 2023</t>
  </si>
  <si>
    <t>Julio - 2023</t>
  </si>
  <si>
    <t>Septiembre - 2023</t>
  </si>
  <si>
    <t>Octubre - 2023</t>
  </si>
  <si>
    <t>Noviembre - 2023</t>
  </si>
  <si>
    <t>Diciembre - 2023</t>
  </si>
  <si>
    <t>GUAYACAN</t>
  </si>
  <si>
    <t>Fecha última actualización: 06/02/2024</t>
  </si>
  <si>
    <t>Enero - 2022</t>
  </si>
  <si>
    <t>Febrero - 2022</t>
  </si>
  <si>
    <t>Marzo - 2022</t>
  </si>
  <si>
    <t>Abril - 2022</t>
  </si>
  <si>
    <t>Mayo - 2022</t>
  </si>
  <si>
    <t>Junio - 2022</t>
  </si>
  <si>
    <t>Julio - 2022</t>
  </si>
  <si>
    <t>Agosto - 2022</t>
  </si>
  <si>
    <t>Septiembre - 2022</t>
  </si>
  <si>
    <t>Octubre - 2022</t>
  </si>
  <si>
    <t>Noviembre - 2022</t>
  </si>
  <si>
    <t>Ene - Dic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</si>
</sst>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5" fillId="2" borderId="0" xfId="0" applyFont="1" applyFill="1"/>
    <xf numFmtId="0" fontId="5" fillId="0" borderId="0" xfId="0" applyFont="1"/>
    <xf numFmtId="0" fontId="7" fillId="3" borderId="1" xfId="0" applyFont="1" applyFill="1" applyBorder="1"/>
    <xf numFmtId="0" fontId="5" fillId="0" borderId="3" xfId="0" applyFont="1" applyBorder="1" applyAlignment="1">
      <alignment horizontal="left"/>
    </xf>
    <xf numFmtId="0" fontId="7" fillId="4" borderId="1" xfId="0" applyFont="1" applyFill="1" applyBorder="1" applyAlignment="1">
      <alignment horizontal="left"/>
    </xf>
    <xf numFmtId="3" fontId="7" fillId="4" borderId="1" xfId="0" applyNumberFormat="1" applyFont="1" applyFill="1" applyBorder="1" applyAlignment="1">
      <alignment horizontal="right"/>
    </xf>
    <xf numFmtId="0" fontId="7" fillId="3" borderId="7" xfId="0" applyFont="1" applyFill="1" applyBorder="1" applyAlignment="1">
      <alignment horizontal="left"/>
    </xf>
    <xf numFmtId="164" fontId="5" fillId="0" borderId="2" xfId="0" applyNumberFormat="1" applyFont="1" applyBorder="1"/>
    <xf numFmtId="164" fontId="5" fillId="0" borderId="3" xfId="0" applyNumberFormat="1" applyFont="1" applyBorder="1"/>
    <xf numFmtId="3" fontId="7" fillId="4" borderId="1" xfId="0" applyNumberFormat="1" applyFont="1" applyFill="1" applyBorder="1" applyAlignment="1">
      <alignment horizontal="left"/>
    </xf>
    <xf numFmtId="164" fontId="7" fillId="4" borderId="1" xfId="0" applyNumberFormat="1" applyFont="1" applyFill="1" applyBorder="1" applyAlignment="1">
      <alignment horizontal="right"/>
    </xf>
    <xf numFmtId="165" fontId="5" fillId="0" borderId="3" xfId="0" applyNumberFormat="1" applyFont="1" applyBorder="1"/>
    <xf numFmtId="0" fontId="4" fillId="0" borderId="3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7" fillId="3" borderId="8" xfId="0" applyFont="1" applyFill="1" applyBorder="1"/>
    <xf numFmtId="0" fontId="7" fillId="3" borderId="8" xfId="0" quotePrefix="1" applyFont="1" applyFill="1" applyBorder="1" applyAlignment="1">
      <alignment horizontal="center"/>
    </xf>
    <xf numFmtId="0" fontId="5" fillId="0" borderId="8" xfId="0" applyFont="1" applyBorder="1" applyAlignment="1">
      <alignment horizontal="left"/>
    </xf>
    <xf numFmtId="165" fontId="5" fillId="0" borderId="8" xfId="0" applyNumberFormat="1" applyFont="1" applyBorder="1"/>
    <xf numFmtId="0" fontId="5" fillId="0" borderId="2" xfId="0" applyFont="1" applyBorder="1" applyAlignment="1">
      <alignment horizontal="left"/>
    </xf>
    <xf numFmtId="0" fontId="5" fillId="0" borderId="2" xfId="0" applyFont="1" applyBorder="1"/>
    <xf numFmtId="0" fontId="7" fillId="3" borderId="4" xfId="0" applyFont="1" applyFill="1" applyBorder="1" applyAlignment="1">
      <alignment horizontal="left"/>
    </xf>
    <xf numFmtId="0" fontId="3" fillId="0" borderId="0" xfId="0" applyFont="1"/>
    <xf numFmtId="0" fontId="2" fillId="0" borderId="3" xfId="0" applyFont="1" applyBorder="1" applyAlignment="1">
      <alignment horizontal="left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165" fontId="8" fillId="0" borderId="8" xfId="0" applyNumberFormat="1" applyFont="1" applyBorder="1"/>
    <xf numFmtId="165" fontId="8" fillId="0" borderId="3" xfId="0" applyNumberFormat="1" applyFont="1" applyBorder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1389476</xdr:colOff>
      <xdr:row>2</xdr:row>
      <xdr:rowOff>167640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389476" cy="4800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25"/>
  <sheetViews>
    <sheetView tabSelected="1" topLeftCell="B1" workbookViewId="0">
      <selection activeCell="O6" sqref="O6"/>
    </sheetView>
  </sheetViews>
  <sheetFormatPr baseColWidth="10" defaultColWidth="14" defaultRowHeight="13.2" x14ac:dyDescent="0.25"/>
  <cols>
    <col min="1" max="1" width="42" style="2" bestFit="1" customWidth="1"/>
    <col min="2" max="9" width="14.21875" style="2" bestFit="1" customWidth="1"/>
    <col min="10" max="10" width="16.77734375" style="2" bestFit="1" customWidth="1"/>
    <col min="11" max="11" width="14.21875" style="2" bestFit="1" customWidth="1"/>
    <col min="12" max="12" width="16.21875" style="2" bestFit="1" customWidth="1"/>
    <col min="13" max="13" width="15.44140625" style="2" bestFit="1" customWidth="1"/>
    <col min="14" max="14" width="15.21875" style="2" bestFit="1" customWidth="1"/>
    <col min="15" max="16384" width="14" style="2"/>
  </cols>
  <sheetData>
    <row r="1" spans="1:29" s="1" customFormat="1" x14ac:dyDescent="0.25">
      <c r="G1" s="31" t="s">
        <v>66</v>
      </c>
      <c r="H1" s="26"/>
      <c r="I1" s="26"/>
    </row>
    <row r="2" spans="1:29" s="1" customFormat="1" x14ac:dyDescent="0.25">
      <c r="G2" s="26" t="s">
        <v>34</v>
      </c>
      <c r="H2" s="26"/>
      <c r="I2" s="26"/>
    </row>
    <row r="3" spans="1:29" s="1" customFormat="1" ht="13.8" thickBot="1" x14ac:dyDescent="0.3"/>
    <row r="4" spans="1:29" ht="15" customHeight="1" thickBot="1" x14ac:dyDescent="0.3">
      <c r="A4" s="21" t="s">
        <v>53</v>
      </c>
      <c r="B4" s="24" t="s">
        <v>32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7"/>
    </row>
    <row r="5" spans="1:29" ht="15" customHeight="1" thickBot="1" x14ac:dyDescent="0.3">
      <c r="A5" s="3" t="s">
        <v>38</v>
      </c>
      <c r="B5" s="24" t="s">
        <v>30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7"/>
    </row>
    <row r="6" spans="1:29" ht="13.8" thickBot="1" x14ac:dyDescent="0.3">
      <c r="A6" s="15" t="s">
        <v>31</v>
      </c>
      <c r="B6" s="16" t="s">
        <v>67</v>
      </c>
      <c r="C6" s="16" t="s">
        <v>68</v>
      </c>
      <c r="D6" s="16" t="s">
        <v>69</v>
      </c>
      <c r="E6" s="16" t="s">
        <v>70</v>
      </c>
      <c r="F6" s="16" t="s">
        <v>71</v>
      </c>
      <c r="G6" s="16" t="s">
        <v>72</v>
      </c>
      <c r="H6" s="16" t="s">
        <v>73</v>
      </c>
      <c r="I6" s="16" t="s">
        <v>74</v>
      </c>
      <c r="J6" s="16" t="s">
        <v>75</v>
      </c>
      <c r="K6" s="16" t="s">
        <v>76</v>
      </c>
      <c r="L6" s="16" t="s">
        <v>77</v>
      </c>
      <c r="M6" s="16" t="s">
        <v>48</v>
      </c>
      <c r="N6" s="16" t="s">
        <v>78</v>
      </c>
    </row>
    <row r="7" spans="1:29" x14ac:dyDescent="0.25">
      <c r="A7" s="17" t="s">
        <v>0</v>
      </c>
      <c r="B7" s="18">
        <v>794268121.16000009</v>
      </c>
      <c r="C7" s="18">
        <v>516445727.52999997</v>
      </c>
      <c r="D7" s="18">
        <v>550886617.46999991</v>
      </c>
      <c r="E7" s="18">
        <v>596747410.18000007</v>
      </c>
      <c r="F7" s="18">
        <v>699244210.06999981</v>
      </c>
      <c r="G7" s="18">
        <v>518616706.52999997</v>
      </c>
      <c r="H7" s="18">
        <v>308464124.22000003</v>
      </c>
      <c r="I7" s="18">
        <v>250941877.13999999</v>
      </c>
      <c r="J7" s="18">
        <v>310211022.29999995</v>
      </c>
      <c r="K7" s="18">
        <v>414278460.10000002</v>
      </c>
      <c r="L7" s="18">
        <v>303206460</v>
      </c>
      <c r="M7" s="18">
        <v>556916963.76999998</v>
      </c>
      <c r="N7" s="29">
        <f>SUM(B7:M7)</f>
        <v>5820227700.4699993</v>
      </c>
      <c r="P7" s="2" t="s">
        <v>0</v>
      </c>
      <c r="Q7" s="2" t="s">
        <v>0</v>
      </c>
      <c r="R7" s="2">
        <v>794268121.16000009</v>
      </c>
      <c r="S7" s="2">
        <v>516445727.52999997</v>
      </c>
      <c r="T7" s="2">
        <v>550886617.46999991</v>
      </c>
      <c r="U7" s="2">
        <v>596747410.18000007</v>
      </c>
      <c r="V7" s="2">
        <v>699244210.06999981</v>
      </c>
      <c r="W7" s="2">
        <v>518616706.52999997</v>
      </c>
      <c r="X7" s="2">
        <v>308464124.22000003</v>
      </c>
      <c r="Y7" s="2">
        <v>250941877.13999999</v>
      </c>
      <c r="Z7" s="2">
        <v>310211022.29999995</v>
      </c>
      <c r="AA7" s="2">
        <v>414278460.10000002</v>
      </c>
      <c r="AB7" s="2">
        <v>303206460</v>
      </c>
      <c r="AC7" s="2">
        <v>556916963.76999998</v>
      </c>
    </row>
    <row r="8" spans="1:29" x14ac:dyDescent="0.25">
      <c r="A8" s="4" t="s">
        <v>1</v>
      </c>
      <c r="B8" s="12">
        <v>18448849.920000002</v>
      </c>
      <c r="C8" s="12">
        <v>17631866.820000004</v>
      </c>
      <c r="D8" s="12">
        <v>24154260.729999997</v>
      </c>
      <c r="E8" s="12">
        <v>24923982.27</v>
      </c>
      <c r="F8" s="12">
        <v>37615971.639999993</v>
      </c>
      <c r="G8" s="12">
        <v>24490394.310000002</v>
      </c>
      <c r="H8" s="12">
        <v>26279692.259999998</v>
      </c>
      <c r="I8" s="12">
        <v>30246876.319999997</v>
      </c>
      <c r="J8" s="12">
        <v>29350321.43</v>
      </c>
      <c r="K8" s="12">
        <v>48690699.329999998</v>
      </c>
      <c r="L8" s="12">
        <v>31889014.149999995</v>
      </c>
      <c r="M8" s="12">
        <v>29404085.600000001</v>
      </c>
      <c r="N8" s="30">
        <f t="shared" ref="N8:N49" si="0">SUM(B8:M8)</f>
        <v>343126014.77999997</v>
      </c>
      <c r="P8" s="2" t="s">
        <v>1</v>
      </c>
      <c r="Q8" s="2" t="s">
        <v>1</v>
      </c>
      <c r="R8" s="2">
        <v>18448849.920000002</v>
      </c>
      <c r="S8" s="2">
        <v>17631866.820000004</v>
      </c>
      <c r="T8" s="2">
        <v>24154260.729999997</v>
      </c>
      <c r="U8" s="2">
        <v>24923982.27</v>
      </c>
      <c r="V8" s="2">
        <v>37615971.639999993</v>
      </c>
      <c r="W8" s="2">
        <v>24490394.310000002</v>
      </c>
      <c r="X8" s="2">
        <v>26279692.259999998</v>
      </c>
      <c r="Y8" s="2">
        <v>30246876.319999997</v>
      </c>
      <c r="Z8" s="2">
        <v>29350321.43</v>
      </c>
      <c r="AA8" s="2">
        <v>48690699.329999998</v>
      </c>
      <c r="AB8" s="2">
        <v>31889014.149999995</v>
      </c>
      <c r="AC8" s="2">
        <v>29404085.600000001</v>
      </c>
    </row>
    <row r="9" spans="1:29" x14ac:dyDescent="0.25">
      <c r="A9" s="4" t="s">
        <v>2</v>
      </c>
      <c r="B9" s="12">
        <v>67251483.809999987</v>
      </c>
      <c r="C9" s="12">
        <v>56781594.82</v>
      </c>
      <c r="D9" s="12">
        <v>63549961.339999996</v>
      </c>
      <c r="E9" s="12">
        <v>60724816.150000006</v>
      </c>
      <c r="F9" s="12">
        <v>55334229.350000001</v>
      </c>
      <c r="G9" s="12">
        <v>32647866.169999998</v>
      </c>
      <c r="H9" s="12">
        <v>43970642.590000004</v>
      </c>
      <c r="I9" s="12">
        <v>61747366.480000004</v>
      </c>
      <c r="J9" s="12">
        <v>12785730.970000001</v>
      </c>
      <c r="K9" s="12">
        <v>55120711.179999992</v>
      </c>
      <c r="L9" s="12">
        <v>42379215.890000001</v>
      </c>
      <c r="M9" s="12">
        <v>38153595.93</v>
      </c>
      <c r="N9" s="30">
        <f t="shared" si="0"/>
        <v>590447214.68000007</v>
      </c>
      <c r="P9" s="2" t="s">
        <v>2</v>
      </c>
      <c r="Q9" s="2" t="s">
        <v>2</v>
      </c>
      <c r="R9" s="2">
        <v>67251483.809999987</v>
      </c>
      <c r="S9" s="2">
        <v>56781594.82</v>
      </c>
      <c r="T9" s="2">
        <v>63549961.339999996</v>
      </c>
      <c r="U9" s="2">
        <v>60724816.150000006</v>
      </c>
      <c r="V9" s="2">
        <v>55334229.350000001</v>
      </c>
      <c r="W9" s="2">
        <v>32647866.169999998</v>
      </c>
      <c r="X9" s="2">
        <v>43970642.590000004</v>
      </c>
      <c r="Y9" s="2">
        <v>61747366.480000004</v>
      </c>
      <c r="Z9" s="2">
        <v>12785730.970000001</v>
      </c>
      <c r="AA9" s="2">
        <v>55120711.179999992</v>
      </c>
      <c r="AB9" s="2">
        <v>42379215.890000001</v>
      </c>
      <c r="AC9" s="2">
        <v>38153595.93</v>
      </c>
    </row>
    <row r="10" spans="1:29" x14ac:dyDescent="0.25">
      <c r="A10" s="4" t="s">
        <v>3</v>
      </c>
      <c r="B10" s="12">
        <v>6541353.5800000001</v>
      </c>
      <c r="C10" s="12">
        <v>7721194.3800000008</v>
      </c>
      <c r="D10" s="12">
        <v>23734.49</v>
      </c>
      <c r="E10" s="12">
        <v>12062423.26</v>
      </c>
      <c r="F10" s="12">
        <v>3501026.63</v>
      </c>
      <c r="G10" s="12">
        <v>4213285.22</v>
      </c>
      <c r="H10" s="12">
        <v>3604259.67</v>
      </c>
      <c r="I10" s="12">
        <v>22245.96</v>
      </c>
      <c r="J10" s="12">
        <v>11178.36</v>
      </c>
      <c r="K10" s="12">
        <v>3368964</v>
      </c>
      <c r="L10" s="12">
        <v>29852.03</v>
      </c>
      <c r="M10" s="12">
        <v>3928587.35</v>
      </c>
      <c r="N10" s="30">
        <f t="shared" si="0"/>
        <v>45028104.930000007</v>
      </c>
      <c r="P10" s="2" t="s">
        <v>3</v>
      </c>
      <c r="Q10" s="2" t="s">
        <v>3</v>
      </c>
      <c r="R10" s="2">
        <v>6541353.5800000001</v>
      </c>
      <c r="S10" s="2">
        <v>7721194.3800000008</v>
      </c>
      <c r="T10" s="2">
        <v>23734.49</v>
      </c>
      <c r="U10" s="2">
        <v>12062423.26</v>
      </c>
      <c r="V10" s="2">
        <v>3501026.63</v>
      </c>
      <c r="W10" s="2">
        <v>4213285.22</v>
      </c>
      <c r="X10" s="2">
        <v>3604259.67</v>
      </c>
      <c r="Y10" s="2">
        <v>22245.96</v>
      </c>
      <c r="Z10" s="2">
        <v>11178.36</v>
      </c>
      <c r="AA10" s="2">
        <v>3368964</v>
      </c>
      <c r="AB10" s="2">
        <v>29852.03</v>
      </c>
      <c r="AC10" s="2">
        <v>3928587.35</v>
      </c>
    </row>
    <row r="11" spans="1:29" x14ac:dyDescent="0.25">
      <c r="A11" s="4" t="s">
        <v>4</v>
      </c>
      <c r="B11" s="12">
        <v>90522217.370000005</v>
      </c>
      <c r="C11" s="12">
        <v>266386957.91</v>
      </c>
      <c r="D11" s="12">
        <v>424701754.12</v>
      </c>
      <c r="E11" s="12">
        <v>230345375.70999998</v>
      </c>
      <c r="F11" s="12">
        <v>268194754.97000003</v>
      </c>
      <c r="G11" s="12">
        <v>307391415.89999998</v>
      </c>
      <c r="H11" s="12">
        <v>264984007</v>
      </c>
      <c r="I11" s="12">
        <v>169772743.06999999</v>
      </c>
      <c r="J11" s="12">
        <v>217205131.28</v>
      </c>
      <c r="K11" s="12">
        <v>155166446.94</v>
      </c>
      <c r="L11" s="12">
        <v>191960859.26999998</v>
      </c>
      <c r="M11" s="12">
        <v>244430810.80000001</v>
      </c>
      <c r="N11" s="30">
        <f t="shared" si="0"/>
        <v>2831062474.3400002</v>
      </c>
      <c r="P11" s="2" t="s">
        <v>4</v>
      </c>
      <c r="Q11" s="2" t="s">
        <v>4</v>
      </c>
      <c r="R11" s="2">
        <v>90522217.370000005</v>
      </c>
      <c r="S11" s="2">
        <v>266386957.91</v>
      </c>
      <c r="T11" s="2">
        <v>424701754.12</v>
      </c>
      <c r="U11" s="2">
        <v>230345375.70999998</v>
      </c>
      <c r="V11" s="2">
        <v>268194754.97000003</v>
      </c>
      <c r="W11" s="2">
        <v>307391415.89999998</v>
      </c>
      <c r="X11" s="2">
        <v>264984007</v>
      </c>
      <c r="Y11" s="2">
        <v>169772743.06999999</v>
      </c>
      <c r="Z11" s="2">
        <v>217205131.28</v>
      </c>
      <c r="AA11" s="2">
        <v>155166446.94</v>
      </c>
      <c r="AB11" s="2">
        <v>191960859.26999998</v>
      </c>
      <c r="AC11" s="2">
        <v>244430810.80000001</v>
      </c>
    </row>
    <row r="12" spans="1:29" x14ac:dyDescent="0.25">
      <c r="A12" s="4" t="s">
        <v>5</v>
      </c>
      <c r="B12" s="12">
        <v>796991771.63999999</v>
      </c>
      <c r="C12" s="12">
        <v>350880408.63999999</v>
      </c>
      <c r="D12" s="12">
        <v>822219395.10000002</v>
      </c>
      <c r="E12" s="12">
        <v>621929752.83999991</v>
      </c>
      <c r="F12" s="12">
        <v>592351427.33000004</v>
      </c>
      <c r="G12" s="12">
        <v>670818950.69999993</v>
      </c>
      <c r="H12" s="12">
        <v>648576836.56000018</v>
      </c>
      <c r="I12" s="12">
        <v>493510063.82000005</v>
      </c>
      <c r="J12" s="12">
        <v>710870225.56000006</v>
      </c>
      <c r="K12" s="12">
        <v>288090328.57000005</v>
      </c>
      <c r="L12" s="12">
        <v>637437782.84000003</v>
      </c>
      <c r="M12" s="12">
        <v>385137937.29999995</v>
      </c>
      <c r="N12" s="30">
        <f t="shared" si="0"/>
        <v>7018814880.9000006</v>
      </c>
      <c r="P12" s="2" t="s">
        <v>5</v>
      </c>
      <c r="Q12" s="2" t="s">
        <v>5</v>
      </c>
      <c r="R12" s="2">
        <v>796991771.63999999</v>
      </c>
      <c r="S12" s="2">
        <v>350880408.63999999</v>
      </c>
      <c r="T12" s="2">
        <v>822219395.10000002</v>
      </c>
      <c r="U12" s="2">
        <v>621929752.83999991</v>
      </c>
      <c r="V12" s="2">
        <v>592351427.33000004</v>
      </c>
      <c r="W12" s="2">
        <v>670818950.69999993</v>
      </c>
      <c r="X12" s="2">
        <v>648576836.56000018</v>
      </c>
      <c r="Y12" s="2">
        <v>493510063.82000005</v>
      </c>
      <c r="Z12" s="2">
        <v>710870225.56000006</v>
      </c>
      <c r="AA12" s="2">
        <v>288090328.57000005</v>
      </c>
      <c r="AB12" s="2">
        <v>637437782.84000003</v>
      </c>
      <c r="AC12" s="2">
        <v>385137937.29999995</v>
      </c>
    </row>
    <row r="13" spans="1:29" x14ac:dyDescent="0.25">
      <c r="A13" s="4" t="s">
        <v>36</v>
      </c>
      <c r="B13" s="12"/>
      <c r="C13" s="12"/>
      <c r="D13" s="12"/>
      <c r="E13" s="12">
        <v>15507275</v>
      </c>
      <c r="F13" s="12"/>
      <c r="G13" s="12"/>
      <c r="H13" s="12"/>
      <c r="I13" s="12">
        <v>10675877</v>
      </c>
      <c r="J13" s="12"/>
      <c r="K13" s="12"/>
      <c r="L13" s="12"/>
      <c r="M13" s="12"/>
      <c r="N13" s="30">
        <f t="shared" si="0"/>
        <v>26183152</v>
      </c>
      <c r="P13" s="2" t="s">
        <v>36</v>
      </c>
      <c r="Q13" s="2" t="s">
        <v>36</v>
      </c>
      <c r="U13" s="2">
        <v>15507275</v>
      </c>
      <c r="Y13" s="2">
        <v>10675877</v>
      </c>
    </row>
    <row r="14" spans="1:29" x14ac:dyDescent="0.25">
      <c r="A14" s="4" t="s">
        <v>6</v>
      </c>
      <c r="B14" s="12">
        <v>99162304.609999985</v>
      </c>
      <c r="C14" s="12"/>
      <c r="D14" s="12">
        <v>48454603.920000002</v>
      </c>
      <c r="E14" s="12">
        <v>31148528.909999996</v>
      </c>
      <c r="F14" s="12">
        <v>51665179.719999999</v>
      </c>
      <c r="G14" s="12"/>
      <c r="H14" s="12">
        <v>13994980.390000001</v>
      </c>
      <c r="I14" s="12"/>
      <c r="J14" s="12"/>
      <c r="K14" s="12"/>
      <c r="L14" s="12"/>
      <c r="M14" s="12"/>
      <c r="N14" s="30">
        <f t="shared" si="0"/>
        <v>244425597.54999995</v>
      </c>
      <c r="P14" s="2" t="s">
        <v>6</v>
      </c>
      <c r="Q14" s="2" t="s">
        <v>6</v>
      </c>
      <c r="R14" s="2">
        <v>99162304.609999985</v>
      </c>
      <c r="T14" s="2">
        <v>48454603.920000002</v>
      </c>
      <c r="U14" s="2">
        <v>31148528.909999996</v>
      </c>
      <c r="V14" s="2">
        <v>51665179.719999999</v>
      </c>
      <c r="X14" s="2">
        <v>13994980.390000001</v>
      </c>
    </row>
    <row r="15" spans="1:29" x14ac:dyDescent="0.25">
      <c r="A15" s="4" t="s">
        <v>7</v>
      </c>
      <c r="B15" s="12">
        <v>91452285.690000013</v>
      </c>
      <c r="C15" s="12">
        <v>43906234.609999999</v>
      </c>
      <c r="D15" s="12">
        <v>70113979.520000011</v>
      </c>
      <c r="E15" s="12">
        <v>142829996.50999999</v>
      </c>
      <c r="F15" s="12">
        <v>36854540.289999999</v>
      </c>
      <c r="G15" s="12">
        <v>25708895.649999999</v>
      </c>
      <c r="H15" s="12">
        <v>103563324.17</v>
      </c>
      <c r="I15" s="12">
        <v>29959710.890000001</v>
      </c>
      <c r="J15" s="12">
        <v>57454208.919999994</v>
      </c>
      <c r="K15" s="12">
        <v>18744353.870000001</v>
      </c>
      <c r="L15" s="12">
        <v>55885132.869999997</v>
      </c>
      <c r="M15" s="12">
        <v>65208743.710000008</v>
      </c>
      <c r="N15" s="30">
        <f t="shared" si="0"/>
        <v>741681406.70000005</v>
      </c>
      <c r="P15" s="2" t="s">
        <v>7</v>
      </c>
      <c r="Q15" s="2" t="s">
        <v>7</v>
      </c>
      <c r="R15" s="2">
        <v>91452285.690000013</v>
      </c>
      <c r="S15" s="2">
        <v>43906234.609999999</v>
      </c>
      <c r="T15" s="2">
        <v>70113979.520000011</v>
      </c>
      <c r="U15" s="2">
        <v>142829996.50999999</v>
      </c>
      <c r="V15" s="2">
        <v>36854540.289999999</v>
      </c>
      <c r="W15" s="2">
        <v>25708895.649999999</v>
      </c>
      <c r="X15" s="2">
        <v>103563324.17</v>
      </c>
      <c r="Y15" s="2">
        <v>29959710.890000001</v>
      </c>
      <c r="Z15" s="2">
        <v>57454208.919999994</v>
      </c>
      <c r="AA15" s="2">
        <v>18744353.870000001</v>
      </c>
      <c r="AB15" s="2">
        <v>55885132.869999997</v>
      </c>
      <c r="AC15" s="2">
        <v>65208743.710000008</v>
      </c>
    </row>
    <row r="16" spans="1:29" x14ac:dyDescent="0.25">
      <c r="A16" s="4" t="s">
        <v>8</v>
      </c>
      <c r="B16" s="12">
        <v>534935482.91000032</v>
      </c>
      <c r="C16" s="12">
        <v>442113376.06</v>
      </c>
      <c r="D16" s="12">
        <v>755979144.14000046</v>
      </c>
      <c r="E16" s="12">
        <v>546866052.64999998</v>
      </c>
      <c r="F16" s="12">
        <v>509290254.22999954</v>
      </c>
      <c r="G16" s="12">
        <v>546087713.29999971</v>
      </c>
      <c r="H16" s="12">
        <v>523206499.79000038</v>
      </c>
      <c r="I16" s="12">
        <v>632496542.98999989</v>
      </c>
      <c r="J16" s="12">
        <v>478903145.02999997</v>
      </c>
      <c r="K16" s="12">
        <v>538076014.74000001</v>
      </c>
      <c r="L16" s="12">
        <v>555541951.30000007</v>
      </c>
      <c r="M16" s="12">
        <v>553691063.4600004</v>
      </c>
      <c r="N16" s="30">
        <f t="shared" si="0"/>
        <v>6617187240.6000004</v>
      </c>
      <c r="P16" s="2" t="s">
        <v>8</v>
      </c>
      <c r="Q16" s="2" t="s">
        <v>8</v>
      </c>
      <c r="R16" s="2">
        <v>534935482.91000032</v>
      </c>
      <c r="S16" s="2">
        <v>442113376.06</v>
      </c>
      <c r="T16" s="2">
        <v>755979144.14000046</v>
      </c>
      <c r="U16" s="2">
        <v>546866052.64999998</v>
      </c>
      <c r="V16" s="2">
        <v>509290254.22999954</v>
      </c>
      <c r="W16" s="2">
        <v>546087713.29999971</v>
      </c>
      <c r="X16" s="2">
        <v>523206499.79000038</v>
      </c>
      <c r="Y16" s="2">
        <v>632496542.98999989</v>
      </c>
      <c r="Z16" s="2">
        <v>478903145.02999997</v>
      </c>
      <c r="AA16" s="2">
        <v>538076014.74000001</v>
      </c>
      <c r="AB16" s="2">
        <v>555541951.30000007</v>
      </c>
      <c r="AC16" s="2">
        <v>553691063.4600004</v>
      </c>
    </row>
    <row r="17" spans="1:29" x14ac:dyDescent="0.25">
      <c r="A17" s="4" t="s">
        <v>9</v>
      </c>
      <c r="B17" s="12">
        <v>25376.58</v>
      </c>
      <c r="C17" s="12">
        <v>7026468.3199999994</v>
      </c>
      <c r="D17" s="12">
        <v>6904734.7799999993</v>
      </c>
      <c r="E17" s="12">
        <v>3354530.28</v>
      </c>
      <c r="F17" s="12">
        <v>6742839.0999999996</v>
      </c>
      <c r="G17" s="12"/>
      <c r="H17" s="12">
        <v>14194.34</v>
      </c>
      <c r="I17" s="12">
        <v>5596661.3799999999</v>
      </c>
      <c r="J17" s="12">
        <v>5796708.7699999996</v>
      </c>
      <c r="K17" s="12">
        <v>7376977.5899999999</v>
      </c>
      <c r="L17" s="12">
        <v>3381597.01</v>
      </c>
      <c r="M17" s="12">
        <v>2206809.83</v>
      </c>
      <c r="N17" s="30">
        <f t="shared" si="0"/>
        <v>48426897.979999997</v>
      </c>
      <c r="P17" s="2" t="s">
        <v>9</v>
      </c>
      <c r="Q17" s="2" t="s">
        <v>9</v>
      </c>
      <c r="R17" s="2">
        <v>25376.58</v>
      </c>
      <c r="S17" s="2">
        <v>7026468.3199999994</v>
      </c>
      <c r="T17" s="2">
        <v>6904734.7799999993</v>
      </c>
      <c r="U17" s="2">
        <v>3354530.28</v>
      </c>
      <c r="V17" s="2">
        <v>6742839.0999999996</v>
      </c>
      <c r="X17" s="2">
        <v>14194.34</v>
      </c>
      <c r="Y17" s="2">
        <v>5596661.3799999999</v>
      </c>
      <c r="Z17" s="2">
        <v>5796708.7699999996</v>
      </c>
      <c r="AA17" s="2">
        <v>7376977.5899999999</v>
      </c>
      <c r="AB17" s="2">
        <v>3381597.01</v>
      </c>
      <c r="AC17" s="2">
        <v>2206809.83</v>
      </c>
    </row>
    <row r="18" spans="1:29" x14ac:dyDescent="0.25">
      <c r="A18" s="4" t="s">
        <v>55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30">
        <f t="shared" si="0"/>
        <v>0</v>
      </c>
      <c r="P18" s="2" t="s">
        <v>55</v>
      </c>
    </row>
    <row r="19" spans="1:29" x14ac:dyDescent="0.25">
      <c r="A19" s="4" t="s">
        <v>41</v>
      </c>
      <c r="B19" s="12">
        <v>7363696.8300000001</v>
      </c>
      <c r="C19" s="12">
        <v>4675253.55</v>
      </c>
      <c r="D19" s="12">
        <v>16124172.470000001</v>
      </c>
      <c r="E19" s="12">
        <v>26163378.420000002</v>
      </c>
      <c r="F19" s="12">
        <v>22236691.789999999</v>
      </c>
      <c r="G19" s="12">
        <v>17750356.690000001</v>
      </c>
      <c r="H19" s="12">
        <v>25921707.580000002</v>
      </c>
      <c r="I19" s="12">
        <v>18464548.16</v>
      </c>
      <c r="J19" s="12">
        <v>10598572.16</v>
      </c>
      <c r="K19" s="12">
        <v>22637834.329999998</v>
      </c>
      <c r="L19" s="12">
        <v>19889825.789999999</v>
      </c>
      <c r="M19" s="12">
        <v>8029900.7699999996</v>
      </c>
      <c r="N19" s="30">
        <f t="shared" si="0"/>
        <v>199855938.54000002</v>
      </c>
      <c r="P19" s="2" t="s">
        <v>41</v>
      </c>
      <c r="Q19" s="2" t="s">
        <v>65</v>
      </c>
      <c r="R19" s="2">
        <v>7363696.8300000001</v>
      </c>
      <c r="S19" s="2">
        <v>4675253.55</v>
      </c>
      <c r="T19" s="2">
        <v>16124172.470000001</v>
      </c>
      <c r="U19" s="2">
        <v>26163378.420000002</v>
      </c>
      <c r="V19" s="2">
        <v>22236691.789999999</v>
      </c>
      <c r="W19" s="2">
        <v>17750356.690000001</v>
      </c>
      <c r="X19" s="2">
        <v>25921707.580000002</v>
      </c>
      <c r="Y19" s="2">
        <v>18464548.16</v>
      </c>
      <c r="Z19" s="2">
        <v>10598572.16</v>
      </c>
      <c r="AA19" s="2">
        <v>22637834.329999998</v>
      </c>
      <c r="AB19" s="2">
        <v>19889825.789999999</v>
      </c>
      <c r="AC19" s="2">
        <v>8029900.7699999996</v>
      </c>
    </row>
    <row r="20" spans="1:29" x14ac:dyDescent="0.25">
      <c r="A20" s="4" t="s">
        <v>10</v>
      </c>
      <c r="B20" s="12">
        <v>59476100.240000002</v>
      </c>
      <c r="C20" s="12">
        <v>51231740.770000003</v>
      </c>
      <c r="D20" s="12">
        <v>103702574.51999998</v>
      </c>
      <c r="E20" s="12">
        <v>100726231.3</v>
      </c>
      <c r="F20" s="12">
        <v>26075895.93</v>
      </c>
      <c r="G20" s="12">
        <v>102188066.84999999</v>
      </c>
      <c r="H20" s="12">
        <v>75299510.25999999</v>
      </c>
      <c r="I20" s="12">
        <v>58589159.780000001</v>
      </c>
      <c r="J20" s="12">
        <v>48262067.32</v>
      </c>
      <c r="K20" s="12">
        <v>72202299.890000001</v>
      </c>
      <c r="L20" s="12">
        <v>85749474.700000003</v>
      </c>
      <c r="M20" s="12">
        <v>45168934.630000003</v>
      </c>
      <c r="N20" s="30">
        <f t="shared" si="0"/>
        <v>828672056.19000006</v>
      </c>
      <c r="P20" s="2" t="s">
        <v>10</v>
      </c>
      <c r="Q20" s="2" t="s">
        <v>10</v>
      </c>
      <c r="R20" s="2">
        <v>59476100.240000002</v>
      </c>
      <c r="S20" s="2">
        <v>51231740.770000003</v>
      </c>
      <c r="T20" s="2">
        <v>103702574.51999998</v>
      </c>
      <c r="U20" s="2">
        <v>100726231.3</v>
      </c>
      <c r="V20" s="2">
        <v>26075895.93</v>
      </c>
      <c r="W20" s="2">
        <v>102188066.84999999</v>
      </c>
      <c r="X20" s="2">
        <v>75299510.25999999</v>
      </c>
      <c r="Y20" s="2">
        <v>58589159.780000001</v>
      </c>
      <c r="Z20" s="2">
        <v>48262067.32</v>
      </c>
      <c r="AA20" s="2">
        <v>72202299.890000001</v>
      </c>
      <c r="AB20" s="2">
        <v>85749474.700000003</v>
      </c>
      <c r="AC20" s="2">
        <v>45168934.630000003</v>
      </c>
    </row>
    <row r="21" spans="1:29" x14ac:dyDescent="0.25">
      <c r="A21" s="4" t="s">
        <v>11</v>
      </c>
      <c r="B21" s="12">
        <v>120759021.77</v>
      </c>
      <c r="C21" s="12">
        <v>112960739.72</v>
      </c>
      <c r="D21" s="12">
        <v>98193602.080000013</v>
      </c>
      <c r="E21" s="12">
        <v>180014152.66999993</v>
      </c>
      <c r="F21" s="12">
        <v>138702282.70000002</v>
      </c>
      <c r="G21" s="12">
        <v>118386910.93000004</v>
      </c>
      <c r="H21" s="12">
        <v>129192831.96000001</v>
      </c>
      <c r="I21" s="12">
        <v>84993327.560000002</v>
      </c>
      <c r="J21" s="12">
        <v>116734011.90999998</v>
      </c>
      <c r="K21" s="12">
        <v>110876052.85999998</v>
      </c>
      <c r="L21" s="12">
        <v>77393580.769999996</v>
      </c>
      <c r="M21" s="12">
        <v>143109424.80000001</v>
      </c>
      <c r="N21" s="30">
        <f t="shared" si="0"/>
        <v>1431315939.73</v>
      </c>
      <c r="P21" s="2" t="s">
        <v>11</v>
      </c>
      <c r="Q21" s="2" t="s">
        <v>11</v>
      </c>
      <c r="R21" s="2">
        <v>120759021.77</v>
      </c>
      <c r="S21" s="2">
        <v>112960739.72</v>
      </c>
      <c r="T21" s="2">
        <v>98193602.080000013</v>
      </c>
      <c r="U21" s="2">
        <v>180014152.66999993</v>
      </c>
      <c r="V21" s="2">
        <v>138702282.70000002</v>
      </c>
      <c r="W21" s="2">
        <v>118386910.93000004</v>
      </c>
      <c r="X21" s="2">
        <v>129192831.96000001</v>
      </c>
      <c r="Y21" s="2">
        <v>84993327.560000002</v>
      </c>
      <c r="Z21" s="2">
        <v>116734011.90999998</v>
      </c>
      <c r="AA21" s="2">
        <v>110876052.85999998</v>
      </c>
      <c r="AB21" s="2">
        <v>77393580.769999996</v>
      </c>
      <c r="AC21" s="2">
        <v>143109424.80000001</v>
      </c>
    </row>
    <row r="22" spans="1:29" x14ac:dyDescent="0.25">
      <c r="A22" s="4" t="s">
        <v>12</v>
      </c>
      <c r="B22" s="12">
        <v>157439075.45000008</v>
      </c>
      <c r="C22" s="12">
        <v>144671506.69999999</v>
      </c>
      <c r="D22" s="12">
        <v>168303503.45999998</v>
      </c>
      <c r="E22" s="12">
        <v>155663037.68999994</v>
      </c>
      <c r="F22" s="12">
        <v>168477527.34000003</v>
      </c>
      <c r="G22" s="12">
        <v>197051198.41999993</v>
      </c>
      <c r="H22" s="12">
        <v>151175640.79000002</v>
      </c>
      <c r="I22" s="12">
        <v>158245172.72999996</v>
      </c>
      <c r="J22" s="12">
        <v>197960878.31999999</v>
      </c>
      <c r="K22" s="12">
        <v>202561752.04999992</v>
      </c>
      <c r="L22" s="12">
        <v>171373372.65999997</v>
      </c>
      <c r="M22" s="12">
        <v>142217024.60999995</v>
      </c>
      <c r="N22" s="30">
        <f t="shared" si="0"/>
        <v>2015139690.2199996</v>
      </c>
      <c r="P22" s="2" t="s">
        <v>12</v>
      </c>
      <c r="Q22" s="2" t="s">
        <v>12</v>
      </c>
      <c r="R22" s="2">
        <v>157439075.45000008</v>
      </c>
      <c r="S22" s="2">
        <v>144671506.69999999</v>
      </c>
      <c r="T22" s="2">
        <v>168303503.45999998</v>
      </c>
      <c r="U22" s="2">
        <v>155663037.68999994</v>
      </c>
      <c r="V22" s="2">
        <v>168477527.34000003</v>
      </c>
      <c r="W22" s="2">
        <v>197051198.41999993</v>
      </c>
      <c r="X22" s="2">
        <v>151175640.79000002</v>
      </c>
      <c r="Y22" s="2">
        <v>158245172.72999996</v>
      </c>
      <c r="Z22" s="2">
        <v>197960878.31999999</v>
      </c>
      <c r="AA22" s="2">
        <v>202561752.04999992</v>
      </c>
      <c r="AB22" s="2">
        <v>171373372.65999997</v>
      </c>
      <c r="AC22" s="2">
        <v>142217024.60999995</v>
      </c>
    </row>
    <row r="23" spans="1:29" x14ac:dyDescent="0.25">
      <c r="A23" s="4" t="s">
        <v>13</v>
      </c>
      <c r="B23" s="12">
        <v>289380039.20999998</v>
      </c>
      <c r="C23" s="12">
        <v>62974663.859999999</v>
      </c>
      <c r="D23" s="12">
        <v>238186382.48999998</v>
      </c>
      <c r="E23" s="12">
        <v>198492080.13999999</v>
      </c>
      <c r="F23" s="12">
        <v>135940662.51999998</v>
      </c>
      <c r="G23" s="12">
        <v>270598941.44</v>
      </c>
      <c r="H23" s="12">
        <v>90700097</v>
      </c>
      <c r="I23" s="12">
        <v>135708352.55000001</v>
      </c>
      <c r="J23" s="12">
        <v>256691777.98000002</v>
      </c>
      <c r="K23" s="12">
        <v>173886678.88</v>
      </c>
      <c r="L23" s="12">
        <v>271134193.44</v>
      </c>
      <c r="M23" s="12">
        <v>261904740.07999998</v>
      </c>
      <c r="N23" s="30">
        <f t="shared" si="0"/>
        <v>2385598609.5899997</v>
      </c>
      <c r="P23" s="2" t="s">
        <v>13</v>
      </c>
      <c r="Q23" s="2" t="s">
        <v>13</v>
      </c>
      <c r="R23" s="2">
        <v>289380039.20999998</v>
      </c>
      <c r="S23" s="2">
        <v>62974663.859999999</v>
      </c>
      <c r="T23" s="2">
        <v>238186382.48999998</v>
      </c>
      <c r="U23" s="2">
        <v>198492080.13999999</v>
      </c>
      <c r="V23" s="2">
        <v>135940662.51999998</v>
      </c>
      <c r="W23" s="2">
        <v>270598941.44</v>
      </c>
      <c r="X23" s="2">
        <v>90700097</v>
      </c>
      <c r="Y23" s="2">
        <v>135708352.55000001</v>
      </c>
      <c r="Z23" s="2">
        <v>256691777.98000002</v>
      </c>
      <c r="AA23" s="2">
        <v>173886678.88</v>
      </c>
      <c r="AB23" s="2">
        <v>271134193.44</v>
      </c>
      <c r="AC23" s="2">
        <v>261904740.07999998</v>
      </c>
    </row>
    <row r="24" spans="1:29" x14ac:dyDescent="0.25">
      <c r="A24" s="4" t="s">
        <v>14</v>
      </c>
      <c r="B24" s="12">
        <v>99653863.13000001</v>
      </c>
      <c r="C24" s="12">
        <v>67771970.819999993</v>
      </c>
      <c r="D24" s="12">
        <v>98088645.510000005</v>
      </c>
      <c r="E24" s="12">
        <v>174442141.81</v>
      </c>
      <c r="F24" s="12">
        <v>97693714.040000007</v>
      </c>
      <c r="G24" s="12">
        <v>43186393.249999993</v>
      </c>
      <c r="H24" s="12">
        <v>71308618.499999985</v>
      </c>
      <c r="I24" s="12">
        <v>28183051.670000002</v>
      </c>
      <c r="J24" s="12">
        <v>98249482.159999996</v>
      </c>
      <c r="K24" s="12">
        <v>59327423.82</v>
      </c>
      <c r="L24" s="12">
        <v>19696.36</v>
      </c>
      <c r="M24" s="12">
        <v>65136.19</v>
      </c>
      <c r="N24" s="30">
        <f t="shared" si="0"/>
        <v>837990137.25999999</v>
      </c>
      <c r="P24" s="2" t="s">
        <v>14</v>
      </c>
      <c r="Q24" s="2" t="s">
        <v>14</v>
      </c>
      <c r="R24" s="2">
        <v>99653863.13000001</v>
      </c>
      <c r="S24" s="2">
        <v>67771970.819999993</v>
      </c>
      <c r="T24" s="2">
        <v>98088645.510000005</v>
      </c>
      <c r="U24" s="2">
        <v>174442141.81</v>
      </c>
      <c r="V24" s="2">
        <v>97693714.040000007</v>
      </c>
      <c r="W24" s="2">
        <v>43186393.249999993</v>
      </c>
      <c r="X24" s="2">
        <v>71308618.499999985</v>
      </c>
      <c r="Y24" s="2">
        <v>28183051.670000002</v>
      </c>
      <c r="Z24" s="2">
        <v>98249482.159999996</v>
      </c>
      <c r="AA24" s="2">
        <v>59327423.82</v>
      </c>
      <c r="AB24" s="2">
        <v>19696.36</v>
      </c>
      <c r="AC24" s="2">
        <v>65136.19</v>
      </c>
    </row>
    <row r="25" spans="1:29" x14ac:dyDescent="0.25">
      <c r="A25" s="4" t="s">
        <v>15</v>
      </c>
      <c r="B25" s="12">
        <v>173535953.18000001</v>
      </c>
      <c r="C25" s="12">
        <v>117144239.48</v>
      </c>
      <c r="D25" s="12">
        <v>109252870.24000001</v>
      </c>
      <c r="E25" s="12">
        <v>110344721.47</v>
      </c>
      <c r="F25" s="12">
        <v>130266782.79000001</v>
      </c>
      <c r="G25" s="12">
        <v>123591141.53</v>
      </c>
      <c r="H25" s="12">
        <v>80471554.209999993</v>
      </c>
      <c r="I25" s="12">
        <v>100867572.13999999</v>
      </c>
      <c r="J25" s="12">
        <v>106211029.33000001</v>
      </c>
      <c r="K25" s="12"/>
      <c r="L25" s="12"/>
      <c r="M25" s="12"/>
      <c r="N25" s="30">
        <f t="shared" si="0"/>
        <v>1051685864.37</v>
      </c>
      <c r="P25" s="2" t="s">
        <v>15</v>
      </c>
      <c r="Q25" s="2" t="s">
        <v>15</v>
      </c>
      <c r="R25" s="2">
        <v>173535953.18000001</v>
      </c>
      <c r="S25" s="2">
        <v>117144239.48</v>
      </c>
      <c r="T25" s="2">
        <v>109252870.24000001</v>
      </c>
      <c r="U25" s="2">
        <v>110344721.47</v>
      </c>
      <c r="V25" s="2">
        <v>130266782.79000001</v>
      </c>
      <c r="W25" s="2">
        <v>123591141.53</v>
      </c>
      <c r="X25" s="2">
        <v>80471554.209999993</v>
      </c>
      <c r="Y25" s="2">
        <v>100867572.13999999</v>
      </c>
      <c r="Z25" s="2">
        <v>106211029.33000001</v>
      </c>
    </row>
    <row r="26" spans="1:29" x14ac:dyDescent="0.25">
      <c r="A26" s="13" t="s">
        <v>43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>
        <v>4972577.1500000004</v>
      </c>
      <c r="N26" s="30">
        <f t="shared" si="0"/>
        <v>4972577.1500000004</v>
      </c>
      <c r="P26" s="2" t="s">
        <v>43</v>
      </c>
      <c r="Q26" s="2" t="s">
        <v>43</v>
      </c>
      <c r="AC26" s="2">
        <v>4972577.1500000004</v>
      </c>
    </row>
    <row r="27" spans="1:29" x14ac:dyDescent="0.25">
      <c r="A27" s="4" t="s">
        <v>42</v>
      </c>
      <c r="B27" s="12"/>
      <c r="C27" s="12"/>
      <c r="D27" s="12"/>
      <c r="E27" s="12">
        <v>766.73</v>
      </c>
      <c r="F27" s="12"/>
      <c r="G27" s="12"/>
      <c r="H27" s="12"/>
      <c r="I27" s="12"/>
      <c r="J27" s="12"/>
      <c r="K27" s="12">
        <v>399118.56</v>
      </c>
      <c r="L27" s="12">
        <v>609269.22000000009</v>
      </c>
      <c r="M27" s="12">
        <v>314609.71000000002</v>
      </c>
      <c r="N27" s="30">
        <f t="shared" si="0"/>
        <v>1323764.22</v>
      </c>
      <c r="P27" s="2" t="s">
        <v>42</v>
      </c>
      <c r="Q27" s="2" t="s">
        <v>42</v>
      </c>
      <c r="U27" s="2">
        <v>766.73</v>
      </c>
      <c r="AA27" s="2">
        <v>399118.56</v>
      </c>
      <c r="AB27" s="2">
        <v>609269.22000000009</v>
      </c>
      <c r="AC27" s="2">
        <v>314609.71000000002</v>
      </c>
    </row>
    <row r="28" spans="1:29" x14ac:dyDescent="0.25">
      <c r="A28" s="4" t="s">
        <v>16</v>
      </c>
      <c r="B28" s="12">
        <v>314457163.58999997</v>
      </c>
      <c r="C28" s="12">
        <v>380205336.11000001</v>
      </c>
      <c r="D28" s="12">
        <v>447364753.31</v>
      </c>
      <c r="E28" s="12">
        <v>406683631.25999999</v>
      </c>
      <c r="F28" s="12">
        <v>287379044.61000001</v>
      </c>
      <c r="G28" s="12">
        <v>331457407.11000001</v>
      </c>
      <c r="H28" s="12">
        <v>237978255.74000001</v>
      </c>
      <c r="I28" s="12">
        <v>238018997.14999998</v>
      </c>
      <c r="J28" s="12">
        <v>236946205.89000002</v>
      </c>
      <c r="K28" s="12">
        <v>221196941.97</v>
      </c>
      <c r="L28" s="12">
        <v>332740521.02000004</v>
      </c>
      <c r="M28" s="12">
        <v>290723890.71000004</v>
      </c>
      <c r="N28" s="30">
        <f t="shared" si="0"/>
        <v>3725152148.4700003</v>
      </c>
      <c r="P28" s="2" t="s">
        <v>16</v>
      </c>
      <c r="Q28" s="2" t="s">
        <v>16</v>
      </c>
      <c r="R28" s="2">
        <v>314457163.58999997</v>
      </c>
      <c r="S28" s="2">
        <v>380205336.11000001</v>
      </c>
      <c r="T28" s="2">
        <v>447364753.31</v>
      </c>
      <c r="U28" s="2">
        <v>406683631.25999999</v>
      </c>
      <c r="V28" s="2">
        <v>287379044.61000001</v>
      </c>
      <c r="W28" s="2">
        <v>331457407.11000001</v>
      </c>
      <c r="X28" s="2">
        <v>237978255.74000001</v>
      </c>
      <c r="Y28" s="2">
        <v>238018997.14999998</v>
      </c>
      <c r="Z28" s="2">
        <v>236946205.89000002</v>
      </c>
      <c r="AA28" s="2">
        <v>221196941.97</v>
      </c>
      <c r="AB28" s="2">
        <v>332740521.02000004</v>
      </c>
      <c r="AC28" s="2">
        <v>290723890.71000004</v>
      </c>
    </row>
    <row r="29" spans="1:29" x14ac:dyDescent="0.25">
      <c r="A29" s="4" t="s">
        <v>17</v>
      </c>
      <c r="B29" s="12">
        <v>10458059.050000001</v>
      </c>
      <c r="C29" s="12">
        <v>13163797.9</v>
      </c>
      <c r="D29" s="12">
        <v>8642975.7500000019</v>
      </c>
      <c r="E29" s="12">
        <v>9372348.6699999999</v>
      </c>
      <c r="F29" s="12">
        <v>8107830.8099999996</v>
      </c>
      <c r="G29" s="12">
        <v>13469318.990000002</v>
      </c>
      <c r="H29" s="12">
        <v>6701125.6200000001</v>
      </c>
      <c r="I29" s="12">
        <v>13397166.33</v>
      </c>
      <c r="J29" s="12">
        <v>9800661.6400000006</v>
      </c>
      <c r="K29" s="12">
        <v>15142881.640000001</v>
      </c>
      <c r="L29" s="12">
        <v>6742658.8399999999</v>
      </c>
      <c r="M29" s="12">
        <v>11692742</v>
      </c>
      <c r="N29" s="30">
        <f t="shared" si="0"/>
        <v>126691567.24000001</v>
      </c>
      <c r="P29" s="2" t="s">
        <v>17</v>
      </c>
      <c r="Q29" s="2" t="s">
        <v>17</v>
      </c>
      <c r="R29" s="2">
        <v>10458059.050000001</v>
      </c>
      <c r="S29" s="2">
        <v>13163797.9</v>
      </c>
      <c r="T29" s="2">
        <v>8642975.7500000019</v>
      </c>
      <c r="U29" s="2">
        <v>9372348.6699999999</v>
      </c>
      <c r="V29" s="2">
        <v>8107830.8099999996</v>
      </c>
      <c r="W29" s="2">
        <v>13469318.990000002</v>
      </c>
      <c r="X29" s="2">
        <v>6701125.6200000001</v>
      </c>
      <c r="Y29" s="2">
        <v>13397166.33</v>
      </c>
      <c r="Z29" s="2">
        <v>9800661.6400000006</v>
      </c>
      <c r="AA29" s="2">
        <v>15142881.640000001</v>
      </c>
      <c r="AB29" s="2">
        <v>6742658.8399999999</v>
      </c>
      <c r="AC29" s="2">
        <v>11692742</v>
      </c>
    </row>
    <row r="30" spans="1:29" x14ac:dyDescent="0.25">
      <c r="A30" s="4" t="s">
        <v>39</v>
      </c>
      <c r="B30" s="12"/>
      <c r="C30" s="12"/>
      <c r="D30" s="12"/>
      <c r="E30" s="12"/>
      <c r="F30" s="12"/>
      <c r="G30" s="12"/>
      <c r="H30" s="12"/>
      <c r="I30" s="12"/>
      <c r="J30" s="12"/>
      <c r="K30" s="12">
        <v>9503.16</v>
      </c>
      <c r="L30" s="12"/>
      <c r="M30" s="12">
        <v>14142348.93</v>
      </c>
      <c r="N30" s="30">
        <f t="shared" si="0"/>
        <v>14151852.09</v>
      </c>
      <c r="P30" s="2" t="s">
        <v>39</v>
      </c>
      <c r="Q30" s="4" t="s">
        <v>39</v>
      </c>
      <c r="AA30" s="2">
        <v>9503.16</v>
      </c>
      <c r="AC30" s="2">
        <v>14142348.93</v>
      </c>
    </row>
    <row r="31" spans="1:29" x14ac:dyDescent="0.25">
      <c r="A31" s="4" t="s">
        <v>18</v>
      </c>
      <c r="B31" s="12"/>
      <c r="C31" s="12"/>
      <c r="D31" s="12">
        <v>1768717.01</v>
      </c>
      <c r="E31" s="12">
        <v>2658553.81</v>
      </c>
      <c r="F31" s="12"/>
      <c r="G31" s="12">
        <v>3179134.35</v>
      </c>
      <c r="H31" s="12"/>
      <c r="I31" s="12">
        <v>2553.36</v>
      </c>
      <c r="J31" s="12"/>
      <c r="K31" s="12">
        <v>1520401.7</v>
      </c>
      <c r="L31" s="12">
        <v>3302155</v>
      </c>
      <c r="M31" s="12"/>
      <c r="N31" s="30">
        <f t="shared" si="0"/>
        <v>12431515.23</v>
      </c>
      <c r="P31" s="2" t="s">
        <v>18</v>
      </c>
      <c r="Q31" s="2" t="s">
        <v>18</v>
      </c>
      <c r="T31" s="2">
        <v>1768717.01</v>
      </c>
      <c r="U31" s="2">
        <v>2658553.81</v>
      </c>
      <c r="W31" s="2">
        <v>3179134.35</v>
      </c>
      <c r="Y31" s="2">
        <v>2553.36</v>
      </c>
      <c r="AA31" s="2">
        <v>1520401.7</v>
      </c>
      <c r="AB31" s="2">
        <v>3302155</v>
      </c>
    </row>
    <row r="32" spans="1:29" x14ac:dyDescent="0.25">
      <c r="A32" s="4" t="s">
        <v>19</v>
      </c>
      <c r="B32" s="12">
        <v>1339145823.4900005</v>
      </c>
      <c r="C32" s="12">
        <v>663610491.11000013</v>
      </c>
      <c r="D32" s="12">
        <v>1073431715.95</v>
      </c>
      <c r="E32" s="12">
        <v>1524012267.7800002</v>
      </c>
      <c r="F32" s="12">
        <v>2623788453.3899999</v>
      </c>
      <c r="G32" s="12">
        <v>1711067555.1200001</v>
      </c>
      <c r="H32" s="12">
        <v>1824928842.3999999</v>
      </c>
      <c r="I32" s="12">
        <v>1595053314.7900002</v>
      </c>
      <c r="J32" s="12">
        <v>1515154678.1099999</v>
      </c>
      <c r="K32" s="12">
        <v>1321215494.1100001</v>
      </c>
      <c r="L32" s="12">
        <v>1544426912.0800004</v>
      </c>
      <c r="M32" s="12">
        <v>1377970238.6599998</v>
      </c>
      <c r="N32" s="30">
        <f t="shared" si="0"/>
        <v>18113805786.990005</v>
      </c>
      <c r="P32" s="2" t="s">
        <v>19</v>
      </c>
      <c r="Q32" s="2" t="s">
        <v>19</v>
      </c>
      <c r="R32" s="2">
        <v>1339145823.4900005</v>
      </c>
      <c r="S32" s="2">
        <v>663610491.11000013</v>
      </c>
      <c r="T32" s="2">
        <v>1073431715.95</v>
      </c>
      <c r="U32" s="2">
        <v>1524012267.7800002</v>
      </c>
      <c r="V32" s="2">
        <v>2623788453.3899999</v>
      </c>
      <c r="W32" s="2">
        <v>1711067555.1200001</v>
      </c>
      <c r="X32" s="2">
        <v>1824928842.3999999</v>
      </c>
      <c r="Y32" s="2">
        <v>1595053314.7900002</v>
      </c>
      <c r="Z32" s="2">
        <v>1515154678.1099999</v>
      </c>
      <c r="AA32" s="2">
        <v>1321215494.1100001</v>
      </c>
      <c r="AB32" s="2">
        <v>1544426912.0800004</v>
      </c>
      <c r="AC32" s="2">
        <v>1377970238.6599998</v>
      </c>
    </row>
    <row r="33" spans="1:29" x14ac:dyDescent="0.25">
      <c r="A33" s="4" t="s">
        <v>40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30">
        <f t="shared" si="0"/>
        <v>0</v>
      </c>
      <c r="P33" s="2" t="s">
        <v>40</v>
      </c>
    </row>
    <row r="34" spans="1:29" x14ac:dyDescent="0.25">
      <c r="A34" s="4" t="s">
        <v>20</v>
      </c>
      <c r="B34" s="12">
        <v>3080199.12</v>
      </c>
      <c r="C34" s="12">
        <v>11940.41</v>
      </c>
      <c r="D34" s="12">
        <v>3491597.29</v>
      </c>
      <c r="E34" s="12">
        <v>80805.290000000008</v>
      </c>
      <c r="F34" s="12">
        <v>3515826.07</v>
      </c>
      <c r="G34" s="12">
        <v>3319727.81</v>
      </c>
      <c r="H34" s="12">
        <v>42832.490000000005</v>
      </c>
      <c r="I34" s="12">
        <v>3186765.23</v>
      </c>
      <c r="J34" s="12">
        <v>119028.01000000001</v>
      </c>
      <c r="K34" s="12">
        <v>3665116.17</v>
      </c>
      <c r="L34" s="12">
        <v>3639395.17</v>
      </c>
      <c r="M34" s="12">
        <v>36314.36</v>
      </c>
      <c r="N34" s="30">
        <f t="shared" si="0"/>
        <v>24189547.420000002</v>
      </c>
      <c r="P34" s="2" t="s">
        <v>20</v>
      </c>
      <c r="Q34" s="2" t="s">
        <v>20</v>
      </c>
      <c r="R34" s="2">
        <v>3080199.12</v>
      </c>
      <c r="S34" s="2">
        <v>11940.41</v>
      </c>
      <c r="T34" s="2">
        <v>3491597.29</v>
      </c>
      <c r="U34" s="2">
        <v>80805.290000000008</v>
      </c>
      <c r="V34" s="2">
        <v>3515826.07</v>
      </c>
      <c r="W34" s="2">
        <v>3319727.81</v>
      </c>
      <c r="X34" s="2">
        <v>42832.490000000005</v>
      </c>
      <c r="Y34" s="2">
        <v>3186765.23</v>
      </c>
      <c r="Z34" s="2">
        <v>119028.01000000001</v>
      </c>
      <c r="AA34" s="2">
        <v>3665116.17</v>
      </c>
      <c r="AB34" s="2">
        <v>3639395.17</v>
      </c>
      <c r="AC34" s="2">
        <v>36314.36</v>
      </c>
    </row>
    <row r="35" spans="1:29" x14ac:dyDescent="0.25">
      <c r="A35" s="4" t="s">
        <v>21</v>
      </c>
      <c r="B35" s="12">
        <v>367419.31</v>
      </c>
      <c r="C35" s="12">
        <v>732933.08</v>
      </c>
      <c r="D35" s="12">
        <v>638577.31000000006</v>
      </c>
      <c r="E35" s="12">
        <v>22037.62</v>
      </c>
      <c r="F35" s="12"/>
      <c r="G35" s="12"/>
      <c r="H35" s="12"/>
      <c r="I35" s="12"/>
      <c r="J35" s="12"/>
      <c r="K35" s="12"/>
      <c r="L35" s="12">
        <v>571261.11</v>
      </c>
      <c r="M35" s="12">
        <v>4591216.28</v>
      </c>
      <c r="N35" s="30">
        <f t="shared" si="0"/>
        <v>6923444.7100000009</v>
      </c>
      <c r="P35" s="2" t="s">
        <v>21</v>
      </c>
      <c r="Q35" s="2" t="s">
        <v>21</v>
      </c>
      <c r="R35" s="2">
        <v>367419.31</v>
      </c>
      <c r="S35" s="2">
        <v>732933.08</v>
      </c>
      <c r="T35" s="2">
        <v>638577.31000000006</v>
      </c>
      <c r="U35" s="2">
        <v>22037.62</v>
      </c>
      <c r="AB35" s="2">
        <v>571261.11</v>
      </c>
      <c r="AC35" s="2">
        <v>4591216.28</v>
      </c>
    </row>
    <row r="36" spans="1:29" x14ac:dyDescent="0.25">
      <c r="A36" s="4" t="s">
        <v>22</v>
      </c>
      <c r="B36" s="12">
        <v>3552647.63</v>
      </c>
      <c r="C36" s="12">
        <v>8385261</v>
      </c>
      <c r="D36" s="12">
        <v>9406144.879999999</v>
      </c>
      <c r="E36" s="12">
        <v>2001095.94</v>
      </c>
      <c r="F36" s="12">
        <v>2474409.52</v>
      </c>
      <c r="G36" s="12">
        <v>91450.16</v>
      </c>
      <c r="H36" s="12">
        <v>160045.22</v>
      </c>
      <c r="I36" s="12">
        <v>368193.49</v>
      </c>
      <c r="J36" s="12">
        <v>1153206.24</v>
      </c>
      <c r="K36" s="12">
        <v>1724880.21</v>
      </c>
      <c r="L36" s="12">
        <v>5792929.2400000002</v>
      </c>
      <c r="M36" s="12">
        <v>5405320.3900000006</v>
      </c>
      <c r="N36" s="30">
        <f t="shared" si="0"/>
        <v>40515583.919999994</v>
      </c>
      <c r="P36" s="2" t="s">
        <v>22</v>
      </c>
      <c r="Q36" s="2" t="s">
        <v>22</v>
      </c>
      <c r="R36" s="2">
        <v>3552647.63</v>
      </c>
      <c r="S36" s="2">
        <v>8385261</v>
      </c>
      <c r="T36" s="2">
        <v>9406144.879999999</v>
      </c>
      <c r="U36" s="2">
        <v>2001095.94</v>
      </c>
      <c r="V36" s="2">
        <v>2474409.52</v>
      </c>
      <c r="W36" s="2">
        <v>91450.16</v>
      </c>
      <c r="X36" s="2">
        <v>160045.22</v>
      </c>
      <c r="Y36" s="2">
        <v>368193.49</v>
      </c>
      <c r="Z36" s="2">
        <v>1153206.24</v>
      </c>
      <c r="AA36" s="2">
        <v>1724880.21</v>
      </c>
      <c r="AB36" s="2">
        <v>5792929.2400000002</v>
      </c>
      <c r="AC36" s="2">
        <v>5405320.3900000006</v>
      </c>
    </row>
    <row r="37" spans="1:29" x14ac:dyDescent="0.25">
      <c r="A37" s="4" t="s">
        <v>23</v>
      </c>
      <c r="B37" s="12">
        <v>90209.919999999998</v>
      </c>
      <c r="C37" s="12">
        <v>19951124.919999998</v>
      </c>
      <c r="D37" s="12">
        <v>6333743.1799999997</v>
      </c>
      <c r="E37" s="12">
        <v>1308704.26</v>
      </c>
      <c r="F37" s="12">
        <v>775286.20000000007</v>
      </c>
      <c r="G37" s="12">
        <v>417353.81</v>
      </c>
      <c r="H37" s="12">
        <v>10704632.809999999</v>
      </c>
      <c r="I37" s="12">
        <v>26528461.960000001</v>
      </c>
      <c r="J37" s="12">
        <v>86002719.519999996</v>
      </c>
      <c r="K37" s="12">
        <v>108814060.51000001</v>
      </c>
      <c r="L37" s="12">
        <v>470758.65</v>
      </c>
      <c r="M37" s="12">
        <v>58138157.019999996</v>
      </c>
      <c r="N37" s="30">
        <f t="shared" si="0"/>
        <v>319535212.75999999</v>
      </c>
      <c r="P37" s="2" t="s">
        <v>23</v>
      </c>
      <c r="Q37" s="2" t="s">
        <v>23</v>
      </c>
      <c r="R37" s="2">
        <v>90209.919999999998</v>
      </c>
      <c r="S37" s="2">
        <v>19951124.919999998</v>
      </c>
      <c r="T37" s="2">
        <v>6333743.1799999997</v>
      </c>
      <c r="U37" s="2">
        <v>1308704.26</v>
      </c>
      <c r="V37" s="2">
        <v>775286.20000000007</v>
      </c>
      <c r="W37" s="2">
        <v>417353.81</v>
      </c>
      <c r="X37" s="2">
        <v>10704632.809999999</v>
      </c>
      <c r="Y37" s="2">
        <v>26528461.960000001</v>
      </c>
      <c r="Z37" s="2">
        <v>86002719.519999996</v>
      </c>
      <c r="AA37" s="2">
        <v>108814060.51000001</v>
      </c>
      <c r="AB37" s="2">
        <v>470758.65</v>
      </c>
      <c r="AC37" s="2">
        <v>58138157.019999996</v>
      </c>
    </row>
    <row r="38" spans="1:29" x14ac:dyDescent="0.25">
      <c r="A38" s="4" t="s">
        <v>24</v>
      </c>
      <c r="B38" s="12">
        <v>1825769323.7800007</v>
      </c>
      <c r="C38" s="12">
        <v>1201512183.9400001</v>
      </c>
      <c r="D38" s="12">
        <v>1391608361.9599996</v>
      </c>
      <c r="E38" s="12">
        <v>1225361394.2</v>
      </c>
      <c r="F38" s="12">
        <v>1654114299.740001</v>
      </c>
      <c r="G38" s="12">
        <v>1412067081.6500013</v>
      </c>
      <c r="H38" s="12">
        <v>1172170973.0499995</v>
      </c>
      <c r="I38" s="12">
        <v>1325060601.0399973</v>
      </c>
      <c r="J38" s="12">
        <v>1210900148.5500002</v>
      </c>
      <c r="K38" s="12">
        <v>1138338372.3500009</v>
      </c>
      <c r="L38" s="12">
        <v>1154034901.7299995</v>
      </c>
      <c r="M38" s="12">
        <v>1112975772.4899991</v>
      </c>
      <c r="N38" s="30">
        <f t="shared" si="0"/>
        <v>15823913414.48</v>
      </c>
      <c r="P38" s="2" t="s">
        <v>24</v>
      </c>
      <c r="Q38" s="2" t="s">
        <v>24</v>
      </c>
      <c r="R38" s="2">
        <v>1825769323.7800007</v>
      </c>
      <c r="S38" s="2">
        <v>1201512183.9400001</v>
      </c>
      <c r="T38" s="2">
        <v>1391608361.9599996</v>
      </c>
      <c r="U38" s="2">
        <v>1225361394.2</v>
      </c>
      <c r="V38" s="2">
        <v>1654114299.740001</v>
      </c>
      <c r="W38" s="2">
        <v>1412067081.6500013</v>
      </c>
      <c r="X38" s="2">
        <v>1172170973.0499995</v>
      </c>
      <c r="Y38" s="2">
        <v>1325060601.0399973</v>
      </c>
      <c r="Z38" s="2">
        <v>1210900148.5500002</v>
      </c>
      <c r="AA38" s="2">
        <v>1138338372.3500009</v>
      </c>
      <c r="AB38" s="2">
        <v>1154034901.7299995</v>
      </c>
      <c r="AC38" s="2">
        <v>1112975772.4899991</v>
      </c>
    </row>
    <row r="39" spans="1:29" x14ac:dyDescent="0.25">
      <c r="A39" s="4" t="s">
        <v>25</v>
      </c>
      <c r="B39" s="12">
        <v>275728427.35000008</v>
      </c>
      <c r="C39" s="12">
        <v>217036064.82000011</v>
      </c>
      <c r="D39" s="12">
        <v>323364810.73999971</v>
      </c>
      <c r="E39" s="12">
        <v>240335109.49999997</v>
      </c>
      <c r="F39" s="12">
        <v>266291663.99000004</v>
      </c>
      <c r="G39" s="12">
        <v>236232863.16000006</v>
      </c>
      <c r="H39" s="12">
        <v>218944009.20999998</v>
      </c>
      <c r="I39" s="12">
        <v>269266458.80000007</v>
      </c>
      <c r="J39" s="12">
        <v>308045082.35999984</v>
      </c>
      <c r="K39" s="12">
        <v>186283894.04999995</v>
      </c>
      <c r="L39" s="12">
        <v>289516274.48999995</v>
      </c>
      <c r="M39" s="12">
        <v>307162640.3599999</v>
      </c>
      <c r="N39" s="30">
        <f t="shared" si="0"/>
        <v>3138207298.829999</v>
      </c>
      <c r="P39" s="2" t="s">
        <v>25</v>
      </c>
      <c r="Q39" s="2" t="s">
        <v>25</v>
      </c>
      <c r="R39" s="2">
        <v>275728427.35000008</v>
      </c>
      <c r="S39" s="2">
        <v>217036064.82000011</v>
      </c>
      <c r="T39" s="2">
        <v>323364810.73999971</v>
      </c>
      <c r="U39" s="2">
        <v>240335109.49999997</v>
      </c>
      <c r="V39" s="2">
        <v>266291663.99000004</v>
      </c>
      <c r="W39" s="2">
        <v>236232863.16000006</v>
      </c>
      <c r="X39" s="2">
        <v>218944009.20999998</v>
      </c>
      <c r="Y39" s="2">
        <v>269266458.80000007</v>
      </c>
      <c r="Z39" s="2">
        <v>308045082.35999984</v>
      </c>
      <c r="AA39" s="2">
        <v>186283894.04999995</v>
      </c>
      <c r="AB39" s="2">
        <v>289516274.48999995</v>
      </c>
      <c r="AC39" s="2">
        <v>307162640.3599999</v>
      </c>
    </row>
    <row r="40" spans="1:29" x14ac:dyDescent="0.25">
      <c r="A40" s="4" t="s">
        <v>26</v>
      </c>
      <c r="B40" s="12">
        <v>48847752.800000004</v>
      </c>
      <c r="C40" s="12">
        <v>72846568.400000006</v>
      </c>
      <c r="D40" s="12">
        <v>38795733.650000006</v>
      </c>
      <c r="E40" s="12">
        <v>22330861.220000003</v>
      </c>
      <c r="F40" s="12">
        <v>86121540.150000006</v>
      </c>
      <c r="G40" s="12">
        <v>30559931.150000002</v>
      </c>
      <c r="H40" s="12">
        <v>37391979.260000005</v>
      </c>
      <c r="I40" s="12">
        <v>42038313.189999998</v>
      </c>
      <c r="J40" s="12">
        <v>27968887.779999997</v>
      </c>
      <c r="K40" s="12">
        <v>37598548.109999999</v>
      </c>
      <c r="L40" s="12">
        <v>46550574.400000006</v>
      </c>
      <c r="M40" s="12">
        <v>27964996.149999999</v>
      </c>
      <c r="N40" s="30">
        <f t="shared" si="0"/>
        <v>519015686.25999999</v>
      </c>
      <c r="P40" s="2" t="s">
        <v>26</v>
      </c>
      <c r="Q40" s="2" t="s">
        <v>26</v>
      </c>
      <c r="R40" s="2">
        <v>48847752.800000004</v>
      </c>
      <c r="S40" s="2">
        <v>72846568.400000006</v>
      </c>
      <c r="T40" s="2">
        <v>38795733.650000006</v>
      </c>
      <c r="U40" s="2">
        <v>22330861.220000003</v>
      </c>
      <c r="V40" s="2">
        <v>86121540.150000006</v>
      </c>
      <c r="W40" s="2">
        <v>30559931.150000002</v>
      </c>
      <c r="X40" s="2">
        <v>37391979.260000005</v>
      </c>
      <c r="Y40" s="2">
        <v>42038313.189999998</v>
      </c>
      <c r="Z40" s="2">
        <v>27968887.779999997</v>
      </c>
      <c r="AA40" s="2">
        <v>37598548.109999999</v>
      </c>
      <c r="AB40" s="2">
        <v>46550574.400000006</v>
      </c>
      <c r="AC40" s="2">
        <v>27964996.149999999</v>
      </c>
    </row>
    <row r="41" spans="1:29" x14ac:dyDescent="0.25">
      <c r="A41" s="22" t="s">
        <v>51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30">
        <f t="shared" si="0"/>
        <v>0</v>
      </c>
      <c r="P41" s="2" t="s">
        <v>51</v>
      </c>
    </row>
    <row r="42" spans="1:29" x14ac:dyDescent="0.25">
      <c r="A42" s="4" t="s">
        <v>44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30">
        <f t="shared" si="0"/>
        <v>0</v>
      </c>
      <c r="P42" s="2" t="s">
        <v>44</v>
      </c>
    </row>
    <row r="43" spans="1:29" x14ac:dyDescent="0.25">
      <c r="A43" s="4" t="s">
        <v>45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30">
        <f t="shared" si="0"/>
        <v>0</v>
      </c>
      <c r="P43" s="2" t="s">
        <v>45</v>
      </c>
    </row>
    <row r="44" spans="1:29" x14ac:dyDescent="0.25">
      <c r="A44" s="19" t="s">
        <v>47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30">
        <f t="shared" si="0"/>
        <v>0</v>
      </c>
      <c r="P44" s="2" t="s">
        <v>47</v>
      </c>
    </row>
    <row r="45" spans="1:29" x14ac:dyDescent="0.25">
      <c r="A45" s="20" t="s">
        <v>46</v>
      </c>
      <c r="B45" s="12"/>
      <c r="C45" s="12"/>
      <c r="D45" s="12"/>
      <c r="E45" s="12"/>
      <c r="F45" s="12"/>
      <c r="G45" s="12"/>
      <c r="H45" s="12"/>
      <c r="I45" s="12"/>
      <c r="J45" s="12">
        <v>5155.84</v>
      </c>
      <c r="K45" s="12">
        <v>139314494.16</v>
      </c>
      <c r="L45" s="12">
        <v>125761950.19999999</v>
      </c>
      <c r="M45" s="12">
        <v>122217509.7</v>
      </c>
      <c r="N45" s="30">
        <f t="shared" si="0"/>
        <v>387299109.89999998</v>
      </c>
      <c r="P45" s="2" t="s">
        <v>46</v>
      </c>
      <c r="Q45" s="2" t="s">
        <v>46</v>
      </c>
      <c r="Z45" s="2">
        <v>5155.84</v>
      </c>
      <c r="AA45" s="2">
        <v>139314494.16</v>
      </c>
      <c r="AB45" s="2">
        <v>125761950.19999999</v>
      </c>
      <c r="AC45" s="2">
        <v>122217509.7</v>
      </c>
    </row>
    <row r="46" spans="1:29" x14ac:dyDescent="0.25">
      <c r="A46" s="20" t="s">
        <v>54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30">
        <f t="shared" si="0"/>
        <v>0</v>
      </c>
      <c r="P46" s="2" t="s">
        <v>54</v>
      </c>
    </row>
    <row r="47" spans="1:29" x14ac:dyDescent="0.25">
      <c r="A47" s="4" t="s">
        <v>27</v>
      </c>
      <c r="B47" s="12">
        <v>151251698.21999997</v>
      </c>
      <c r="C47" s="12">
        <v>17992199.48</v>
      </c>
      <c r="D47" s="12">
        <v>165238159.20000002</v>
      </c>
      <c r="E47" s="12">
        <v>43018531.859999999</v>
      </c>
      <c r="F47" s="12">
        <v>187460702.99999997</v>
      </c>
      <c r="G47" s="12">
        <v>111603788.68000002</v>
      </c>
      <c r="H47" s="12">
        <v>110018169.91000001</v>
      </c>
      <c r="I47" s="12">
        <v>70047756.680000007</v>
      </c>
      <c r="J47" s="12">
        <v>111039861.28</v>
      </c>
      <c r="K47" s="12">
        <v>44124103.640000001</v>
      </c>
      <c r="L47" s="12">
        <v>114670068.17000002</v>
      </c>
      <c r="M47" s="12">
        <v>122862893.19000001</v>
      </c>
      <c r="N47" s="30">
        <f t="shared" si="0"/>
        <v>1249327933.3099999</v>
      </c>
      <c r="P47" s="2" t="s">
        <v>27</v>
      </c>
      <c r="Q47" s="2" t="s">
        <v>27</v>
      </c>
      <c r="R47" s="2">
        <v>151251698.21999997</v>
      </c>
      <c r="S47" s="2">
        <v>17992199.48</v>
      </c>
      <c r="T47" s="2">
        <v>165238159.20000002</v>
      </c>
      <c r="U47" s="2">
        <v>43018531.859999999</v>
      </c>
      <c r="V47" s="2">
        <v>187460702.99999997</v>
      </c>
      <c r="W47" s="2">
        <v>111603788.68000002</v>
      </c>
      <c r="X47" s="2">
        <v>110018169.91000001</v>
      </c>
      <c r="Y47" s="2">
        <v>70047756.680000007</v>
      </c>
      <c r="Z47" s="2">
        <v>111039861.28</v>
      </c>
      <c r="AA47" s="2">
        <v>44124103.640000001</v>
      </c>
      <c r="AB47" s="2">
        <v>114670068.17000002</v>
      </c>
      <c r="AC47" s="2">
        <v>122862893.19000001</v>
      </c>
    </row>
    <row r="48" spans="1:29" x14ac:dyDescent="0.25">
      <c r="A48" s="4" t="s">
        <v>28</v>
      </c>
      <c r="B48" s="12">
        <v>862004681.97000027</v>
      </c>
      <c r="C48" s="12">
        <v>759536773.93999922</v>
      </c>
      <c r="D48" s="12">
        <v>888614365.82000029</v>
      </c>
      <c r="E48" s="12">
        <v>885924002.62999928</v>
      </c>
      <c r="F48" s="12">
        <v>1437161911.3499992</v>
      </c>
      <c r="G48" s="12">
        <v>678748992.38999951</v>
      </c>
      <c r="H48" s="12">
        <v>663038328.22999883</v>
      </c>
      <c r="I48" s="12">
        <v>723293206.79999971</v>
      </c>
      <c r="J48" s="12">
        <v>717846463.6099999</v>
      </c>
      <c r="K48" s="12">
        <v>533128828.43000007</v>
      </c>
      <c r="L48" s="12">
        <v>724206773.86999953</v>
      </c>
      <c r="M48" s="12">
        <v>892354715.61000025</v>
      </c>
      <c r="N48" s="30">
        <f t="shared" si="0"/>
        <v>9765859044.6499958</v>
      </c>
      <c r="P48" s="2" t="s">
        <v>28</v>
      </c>
      <c r="Q48" s="2" t="s">
        <v>28</v>
      </c>
      <c r="R48" s="2">
        <v>862004681.97000027</v>
      </c>
      <c r="S48" s="2">
        <v>759536773.93999922</v>
      </c>
      <c r="T48" s="2">
        <v>888614365.82000029</v>
      </c>
      <c r="U48" s="2">
        <v>885924002.62999928</v>
      </c>
      <c r="V48" s="2">
        <v>1437161911.3499992</v>
      </c>
      <c r="W48" s="2">
        <v>678748992.38999951</v>
      </c>
      <c r="X48" s="2">
        <v>663038328.22999883</v>
      </c>
      <c r="Y48" s="2">
        <v>723293206.79999971</v>
      </c>
      <c r="Z48" s="2">
        <v>717846463.6099999</v>
      </c>
      <c r="AA48" s="2">
        <v>533128828.43000007</v>
      </c>
      <c r="AB48" s="2">
        <v>724206773.86999953</v>
      </c>
      <c r="AC48" s="2">
        <v>892354715.61000025</v>
      </c>
    </row>
    <row r="49" spans="1:29" ht="13.8" thickBot="1" x14ac:dyDescent="0.3">
      <c r="A49" s="4" t="s">
        <v>29</v>
      </c>
      <c r="B49" s="12">
        <v>217115001.03999999</v>
      </c>
      <c r="C49" s="12">
        <v>565255152.92000008</v>
      </c>
      <c r="D49" s="12">
        <v>61595889.260000005</v>
      </c>
      <c r="E49" s="12">
        <v>148590253.81999996</v>
      </c>
      <c r="F49" s="12">
        <v>308354016.19999999</v>
      </c>
      <c r="G49" s="12">
        <v>222658718.03</v>
      </c>
      <c r="H49" s="12">
        <v>217131559.82000002</v>
      </c>
      <c r="I49" s="12">
        <v>512990754.05999994</v>
      </c>
      <c r="J49" s="12">
        <v>180059660.46000001</v>
      </c>
      <c r="K49" s="12">
        <v>126881770.75</v>
      </c>
      <c r="L49" s="12">
        <v>399651732.40000004</v>
      </c>
      <c r="M49" s="12">
        <v>277260886.49000001</v>
      </c>
      <c r="N49" s="30">
        <f t="shared" si="0"/>
        <v>3237545395.25</v>
      </c>
      <c r="P49" s="2" t="s">
        <v>29</v>
      </c>
      <c r="Q49" s="2" t="s">
        <v>29</v>
      </c>
      <c r="R49" s="2">
        <v>217115001.03999999</v>
      </c>
      <c r="S49" s="2">
        <v>565255152.92000008</v>
      </c>
      <c r="T49" s="2">
        <v>61595889.260000005</v>
      </c>
      <c r="U49" s="2">
        <v>148590253.81999996</v>
      </c>
      <c r="V49" s="2">
        <v>308354016.19999999</v>
      </c>
      <c r="W49" s="2">
        <v>222658718.03</v>
      </c>
      <c r="X49" s="2">
        <v>217131559.82000002</v>
      </c>
      <c r="Y49" s="2">
        <v>512990754.05999994</v>
      </c>
      <c r="Z49" s="2">
        <v>180059660.46000001</v>
      </c>
      <c r="AA49" s="2">
        <v>126881770.75</v>
      </c>
      <c r="AB49" s="2">
        <v>399651732.40000004</v>
      </c>
      <c r="AC49" s="2">
        <v>277260886.49000001</v>
      </c>
    </row>
    <row r="50" spans="1:29" ht="13.8" thickBot="1" x14ac:dyDescent="0.3">
      <c r="A50" s="5" t="s">
        <v>35</v>
      </c>
      <c r="B50" s="6">
        <f t="shared" ref="B50:M50" si="1">SUM(B7:B49)</f>
        <v>8459075404.3500032</v>
      </c>
      <c r="C50" s="6">
        <f t="shared" si="1"/>
        <v>6190563772.0199986</v>
      </c>
      <c r="D50" s="6">
        <f t="shared" si="1"/>
        <v>8019135481.6900005</v>
      </c>
      <c r="E50" s="6">
        <f t="shared" si="1"/>
        <v>7743986251.8499985</v>
      </c>
      <c r="F50" s="6">
        <f t="shared" si="1"/>
        <v>9845732975.4699993</v>
      </c>
      <c r="G50" s="6">
        <f t="shared" si="1"/>
        <v>7757601559.3000011</v>
      </c>
      <c r="H50" s="6">
        <f t="shared" si="1"/>
        <v>7059939275.0499983</v>
      </c>
      <c r="I50" s="6">
        <f t="shared" si="1"/>
        <v>7089273692.5199966</v>
      </c>
      <c r="J50" s="6">
        <f t="shared" si="1"/>
        <v>7062337251.0899992</v>
      </c>
      <c r="K50" s="6">
        <f t="shared" si="1"/>
        <v>6049763407.670001</v>
      </c>
      <c r="L50" s="6">
        <f t="shared" si="1"/>
        <v>7199960144.6699972</v>
      </c>
      <c r="M50" s="6">
        <f t="shared" si="1"/>
        <v>7110360588.0299988</v>
      </c>
      <c r="N50" s="6">
        <f t="shared" ref="N50" si="2">SUM(N7:N49)</f>
        <v>89587729803.709991</v>
      </c>
    </row>
    <row r="51" spans="1:29" ht="14.4" customHeight="1" x14ac:dyDescent="0.25">
      <c r="A51" s="28" t="s">
        <v>37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</row>
    <row r="52" spans="1:29" ht="13.8" thickBot="1" x14ac:dyDescent="0.3"/>
    <row r="53" spans="1:29" ht="15" customHeight="1" thickBot="1" x14ac:dyDescent="0.3">
      <c r="A53" s="24" t="s">
        <v>33</v>
      </c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</row>
    <row r="54" spans="1:29" ht="13.8" thickBot="1" x14ac:dyDescent="0.3">
      <c r="A54" s="7" t="s">
        <v>31</v>
      </c>
      <c r="B54" s="16" t="s">
        <v>50</v>
      </c>
      <c r="C54" s="16" t="s">
        <v>49</v>
      </c>
      <c r="D54" s="16" t="s">
        <v>52</v>
      </c>
      <c r="E54" s="16" t="s">
        <v>56</v>
      </c>
      <c r="F54" s="16" t="s">
        <v>57</v>
      </c>
      <c r="G54" s="16" t="s">
        <v>58</v>
      </c>
      <c r="H54" s="16" t="s">
        <v>60</v>
      </c>
      <c r="I54" s="16" t="s">
        <v>59</v>
      </c>
      <c r="J54" s="16" t="s">
        <v>61</v>
      </c>
      <c r="K54" s="16" t="s">
        <v>62</v>
      </c>
      <c r="L54" s="16" t="s">
        <v>63</v>
      </c>
      <c r="M54" s="16" t="s">
        <v>64</v>
      </c>
    </row>
    <row r="55" spans="1:29" x14ac:dyDescent="0.25">
      <c r="A55" s="4" t="s">
        <v>0</v>
      </c>
      <c r="B55" s="8"/>
      <c r="C55" s="9">
        <f t="shared" ref="C55:M55" si="3">C7/B7-1</f>
        <v>-0.34978414244329792</v>
      </c>
      <c r="D55" s="9">
        <f t="shared" si="3"/>
        <v>6.6688304509207708E-2</v>
      </c>
      <c r="E55" s="9">
        <f t="shared" si="3"/>
        <v>8.3249059344771004E-2</v>
      </c>
      <c r="F55" s="9">
        <f t="shared" si="3"/>
        <v>0.17175910299984887</v>
      </c>
      <c r="G55" s="9">
        <f t="shared" si="3"/>
        <v>-0.25831819690279256</v>
      </c>
      <c r="H55" s="9">
        <f t="shared" si="3"/>
        <v>-0.40521753284059203</v>
      </c>
      <c r="I55" s="9">
        <f t="shared" si="3"/>
        <v>-0.18647953704650122</v>
      </c>
      <c r="J55" s="9">
        <f t="shared" si="3"/>
        <v>0.23618674505624204</v>
      </c>
      <c r="K55" s="9">
        <f t="shared" si="3"/>
        <v>0.33547305001741101</v>
      </c>
      <c r="L55" s="9">
        <f t="shared" si="3"/>
        <v>-0.26810952245305986</v>
      </c>
      <c r="M55" s="9">
        <f t="shared" si="3"/>
        <v>0.83675823981454744</v>
      </c>
    </row>
    <row r="56" spans="1:29" x14ac:dyDescent="0.25">
      <c r="A56" s="4" t="s">
        <v>1</v>
      </c>
      <c r="B56" s="8"/>
      <c r="C56" s="9">
        <f t="shared" ref="C56:M56" si="4">C8/B8-1</f>
        <v>-4.4283687251112869E-2</v>
      </c>
      <c r="D56" s="9">
        <f t="shared" si="4"/>
        <v>0.36992077904091114</v>
      </c>
      <c r="E56" s="9">
        <f t="shared" si="4"/>
        <v>3.1866905330039552E-2</v>
      </c>
      <c r="F56" s="9">
        <f t="shared" si="4"/>
        <v>0.50922798903114419</v>
      </c>
      <c r="G56" s="9">
        <f t="shared" si="4"/>
        <v>-0.34893628311976244</v>
      </c>
      <c r="H56" s="9">
        <f t="shared" si="4"/>
        <v>7.3061214423541632E-2</v>
      </c>
      <c r="I56" s="9">
        <f t="shared" si="4"/>
        <v>0.15096006531394601</v>
      </c>
      <c r="J56" s="9">
        <f t="shared" si="4"/>
        <v>-2.9641238999849162E-2</v>
      </c>
      <c r="K56" s="9">
        <f t="shared" si="4"/>
        <v>0.65894944101809783</v>
      </c>
      <c r="L56" s="9">
        <f t="shared" si="4"/>
        <v>-0.34506970347924149</v>
      </c>
      <c r="M56" s="9">
        <f t="shared" si="4"/>
        <v>-7.7924282585574822E-2</v>
      </c>
    </row>
    <row r="57" spans="1:29" x14ac:dyDescent="0.25">
      <c r="A57" s="4" t="s">
        <v>2</v>
      </c>
      <c r="B57" s="8"/>
      <c r="C57" s="9">
        <f t="shared" ref="C57:M57" si="5">C9/B9-1</f>
        <v>-0.15568264663988218</v>
      </c>
      <c r="D57" s="9">
        <f t="shared" si="5"/>
        <v>0.11920000735195968</v>
      </c>
      <c r="E57" s="9">
        <f t="shared" si="5"/>
        <v>-4.4455498169151064E-2</v>
      </c>
      <c r="F57" s="9">
        <f t="shared" si="5"/>
        <v>-8.8770738913138802E-2</v>
      </c>
      <c r="G57" s="9">
        <f t="shared" si="5"/>
        <v>-0.40998787633788569</v>
      </c>
      <c r="H57" s="9">
        <f t="shared" si="5"/>
        <v>0.34681520565667046</v>
      </c>
      <c r="I57" s="9">
        <f t="shared" si="5"/>
        <v>0.4042861974012375</v>
      </c>
      <c r="J57" s="9">
        <f t="shared" si="5"/>
        <v>-0.79293479707930048</v>
      </c>
      <c r="K57" s="9">
        <f t="shared" si="5"/>
        <v>3.3111114498915493</v>
      </c>
      <c r="L57" s="9">
        <f t="shared" si="5"/>
        <v>-0.23115622090563881</v>
      </c>
      <c r="M57" s="9">
        <f t="shared" si="5"/>
        <v>-9.9709724950269751E-2</v>
      </c>
    </row>
    <row r="58" spans="1:29" x14ac:dyDescent="0.25">
      <c r="A58" s="4" t="s">
        <v>3</v>
      </c>
      <c r="B58" s="8"/>
      <c r="C58" s="9">
        <f t="shared" ref="C58:M58" si="6">C10/B10-1</f>
        <v>0.18036646170715032</v>
      </c>
      <c r="D58" s="9">
        <f t="shared" si="6"/>
        <v>-0.99692605977366933</v>
      </c>
      <c r="E58" s="9">
        <f t="shared" si="6"/>
        <v>507.22340231452199</v>
      </c>
      <c r="F58" s="9">
        <f t="shared" si="6"/>
        <v>-0.70975760387967024</v>
      </c>
      <c r="G58" s="9">
        <f t="shared" si="6"/>
        <v>0.20344277986825832</v>
      </c>
      <c r="H58" s="9">
        <f t="shared" si="6"/>
        <v>-0.14454885397006179</v>
      </c>
      <c r="I58" s="9">
        <f t="shared" si="6"/>
        <v>-0.99382786978830528</v>
      </c>
      <c r="J58" s="9">
        <f t="shared" si="6"/>
        <v>-0.49751055922064047</v>
      </c>
      <c r="K58" s="9">
        <f t="shared" si="6"/>
        <v>300.38267151889897</v>
      </c>
      <c r="L58" s="9">
        <f t="shared" si="6"/>
        <v>-0.99113910685896323</v>
      </c>
      <c r="M58" s="9">
        <f t="shared" si="6"/>
        <v>130.60201668027267</v>
      </c>
    </row>
    <row r="59" spans="1:29" x14ac:dyDescent="0.25">
      <c r="A59" s="4" t="s">
        <v>4</v>
      </c>
      <c r="B59" s="8"/>
      <c r="C59" s="9">
        <f t="shared" ref="C59:M59" si="7">C11/B11-1</f>
        <v>1.9427798572495352</v>
      </c>
      <c r="D59" s="9">
        <f t="shared" si="7"/>
        <v>0.59430385575966271</v>
      </c>
      <c r="E59" s="9">
        <f t="shared" si="7"/>
        <v>-0.45763027000610035</v>
      </c>
      <c r="F59" s="9">
        <f t="shared" si="7"/>
        <v>0.16431577644368089</v>
      </c>
      <c r="G59" s="9">
        <f t="shared" si="7"/>
        <v>0.14614999064535938</v>
      </c>
      <c r="H59" s="9">
        <f t="shared" si="7"/>
        <v>-0.13795898878905544</v>
      </c>
      <c r="I59" s="9">
        <f t="shared" si="7"/>
        <v>-0.359309473080766</v>
      </c>
      <c r="J59" s="9">
        <f t="shared" si="7"/>
        <v>0.27938753507942615</v>
      </c>
      <c r="K59" s="9">
        <f t="shared" si="7"/>
        <v>-0.28562255400875258</v>
      </c>
      <c r="L59" s="9">
        <f t="shared" si="7"/>
        <v>0.23712866444784741</v>
      </c>
      <c r="M59" s="9">
        <f t="shared" si="7"/>
        <v>0.27333671942048943</v>
      </c>
    </row>
    <row r="60" spans="1:29" x14ac:dyDescent="0.25">
      <c r="A60" s="4" t="s">
        <v>5</v>
      </c>
      <c r="B60" s="8"/>
      <c r="C60" s="9">
        <f t="shared" ref="C60:M60" si="8">C12/B12-1</f>
        <v>-0.55974400097258203</v>
      </c>
      <c r="D60" s="9">
        <f t="shared" si="8"/>
        <v>1.3433038005367504</v>
      </c>
      <c r="E60" s="9">
        <f t="shared" si="8"/>
        <v>-0.24359634843646627</v>
      </c>
      <c r="F60" s="9">
        <f t="shared" si="8"/>
        <v>-4.7558949181852883E-2</v>
      </c>
      <c r="G60" s="9">
        <f t="shared" si="8"/>
        <v>0.13246785565063801</v>
      </c>
      <c r="H60" s="9">
        <f t="shared" si="8"/>
        <v>-3.3156657421186564E-2</v>
      </c>
      <c r="I60" s="9">
        <f t="shared" si="8"/>
        <v>-0.23908774411750799</v>
      </c>
      <c r="J60" s="9">
        <f t="shared" si="8"/>
        <v>0.44043714135742262</v>
      </c>
      <c r="K60" s="9">
        <f t="shared" si="8"/>
        <v>-0.59473569406701199</v>
      </c>
      <c r="L60" s="9">
        <f t="shared" si="8"/>
        <v>1.2126316631455945</v>
      </c>
      <c r="M60" s="9">
        <f t="shared" si="8"/>
        <v>-0.39580309221069276</v>
      </c>
    </row>
    <row r="61" spans="1:29" x14ac:dyDescent="0.25">
      <c r="A61" s="4" t="s">
        <v>36</v>
      </c>
      <c r="B61" s="8"/>
      <c r="C61" s="9" t="e">
        <f t="shared" ref="C61:M61" si="9">C13/B13-1</f>
        <v>#DIV/0!</v>
      </c>
      <c r="D61" s="9" t="e">
        <f t="shared" si="9"/>
        <v>#DIV/0!</v>
      </c>
      <c r="E61" s="9" t="e">
        <f t="shared" si="9"/>
        <v>#DIV/0!</v>
      </c>
      <c r="F61" s="9">
        <f t="shared" si="9"/>
        <v>-1</v>
      </c>
      <c r="G61" s="9" t="e">
        <f t="shared" si="9"/>
        <v>#DIV/0!</v>
      </c>
      <c r="H61" s="9" t="e">
        <f t="shared" si="9"/>
        <v>#DIV/0!</v>
      </c>
      <c r="I61" s="9" t="e">
        <f t="shared" si="9"/>
        <v>#DIV/0!</v>
      </c>
      <c r="J61" s="9">
        <f t="shared" si="9"/>
        <v>-1</v>
      </c>
      <c r="K61" s="9" t="e">
        <f t="shared" si="9"/>
        <v>#DIV/0!</v>
      </c>
      <c r="L61" s="9" t="e">
        <f t="shared" si="9"/>
        <v>#DIV/0!</v>
      </c>
      <c r="M61" s="9" t="e">
        <f t="shared" si="9"/>
        <v>#DIV/0!</v>
      </c>
    </row>
    <row r="62" spans="1:29" x14ac:dyDescent="0.25">
      <c r="A62" s="4" t="s">
        <v>6</v>
      </c>
      <c r="B62" s="8"/>
      <c r="C62" s="9">
        <f t="shared" ref="C62:M62" si="10">C14/B14-1</f>
        <v>-1</v>
      </c>
      <c r="D62" s="9" t="e">
        <f t="shared" si="10"/>
        <v>#DIV/0!</v>
      </c>
      <c r="E62" s="9">
        <f t="shared" si="10"/>
        <v>-0.35716059176900616</v>
      </c>
      <c r="F62" s="9">
        <f t="shared" si="10"/>
        <v>0.65867158186765251</v>
      </c>
      <c r="G62" s="9">
        <f t="shared" si="10"/>
        <v>-1</v>
      </c>
      <c r="H62" s="9" t="e">
        <f t="shared" si="10"/>
        <v>#DIV/0!</v>
      </c>
      <c r="I62" s="9">
        <f t="shared" si="10"/>
        <v>-1</v>
      </c>
      <c r="J62" s="9" t="e">
        <f t="shared" si="10"/>
        <v>#DIV/0!</v>
      </c>
      <c r="K62" s="9" t="e">
        <f t="shared" si="10"/>
        <v>#DIV/0!</v>
      </c>
      <c r="L62" s="9" t="e">
        <f t="shared" si="10"/>
        <v>#DIV/0!</v>
      </c>
      <c r="M62" s="9" t="e">
        <f t="shared" si="10"/>
        <v>#DIV/0!</v>
      </c>
    </row>
    <row r="63" spans="1:29" x14ac:dyDescent="0.25">
      <c r="A63" s="4" t="s">
        <v>7</v>
      </c>
      <c r="B63" s="8"/>
      <c r="C63" s="9">
        <f t="shared" ref="C63:M63" si="11">C15/B15-1</f>
        <v>-0.51990008474111882</v>
      </c>
      <c r="D63" s="9">
        <f t="shared" si="11"/>
        <v>0.59690258440041655</v>
      </c>
      <c r="E63" s="9">
        <f t="shared" si="11"/>
        <v>1.0371115359278349</v>
      </c>
      <c r="F63" s="9">
        <f t="shared" si="11"/>
        <v>-0.74196918581161142</v>
      </c>
      <c r="G63" s="9">
        <f t="shared" si="11"/>
        <v>-0.3024225659117562</v>
      </c>
      <c r="H63" s="9">
        <f t="shared" si="11"/>
        <v>3.0283069945869112</v>
      </c>
      <c r="I63" s="9">
        <f t="shared" si="11"/>
        <v>-0.71071118921577969</v>
      </c>
      <c r="J63" s="9">
        <f t="shared" si="11"/>
        <v>0.91771573267007556</v>
      </c>
      <c r="K63" s="9">
        <f t="shared" si="11"/>
        <v>-0.67375142357107576</v>
      </c>
      <c r="L63" s="9">
        <f t="shared" si="11"/>
        <v>1.9814382110787578</v>
      </c>
      <c r="M63" s="9">
        <f t="shared" si="11"/>
        <v>0.16683526299720164</v>
      </c>
    </row>
    <row r="64" spans="1:29" x14ac:dyDescent="0.25">
      <c r="A64" s="4" t="s">
        <v>8</v>
      </c>
      <c r="B64" s="8"/>
      <c r="C64" s="9">
        <f t="shared" ref="C64:M64" si="12">C16/B16-1</f>
        <v>-0.17352019040699362</v>
      </c>
      <c r="D64" s="9">
        <f t="shared" si="12"/>
        <v>0.70992144792607492</v>
      </c>
      <c r="E64" s="9">
        <f t="shared" si="12"/>
        <v>-0.27661224930733619</v>
      </c>
      <c r="F64" s="9">
        <f t="shared" si="12"/>
        <v>-6.8711155570757909E-2</v>
      </c>
      <c r="G64" s="9">
        <f t="shared" si="12"/>
        <v>7.2252431230270808E-2</v>
      </c>
      <c r="H64" s="9">
        <f t="shared" si="12"/>
        <v>-4.1900253297640577E-2</v>
      </c>
      <c r="I64" s="9">
        <f t="shared" si="12"/>
        <v>0.20888510223757795</v>
      </c>
      <c r="J64" s="9">
        <f t="shared" si="12"/>
        <v>-0.24283673904985803</v>
      </c>
      <c r="K64" s="9">
        <f t="shared" si="12"/>
        <v>0.12355915872361467</v>
      </c>
      <c r="L64" s="9">
        <f t="shared" si="12"/>
        <v>3.2459979782670123E-2</v>
      </c>
      <c r="M64" s="9">
        <f t="shared" si="12"/>
        <v>-3.3316796970390694E-3</v>
      </c>
    </row>
    <row r="65" spans="1:13" x14ac:dyDescent="0.25">
      <c r="A65" s="4" t="s">
        <v>9</v>
      </c>
      <c r="B65" s="8"/>
      <c r="C65" s="9">
        <f t="shared" ref="C65:M65" si="13">C17/B17-1</f>
        <v>275.88791476235173</v>
      </c>
      <c r="D65" s="9">
        <f t="shared" si="13"/>
        <v>-1.7324996635009415E-2</v>
      </c>
      <c r="E65" s="9">
        <f t="shared" si="13"/>
        <v>-0.51416956814668557</v>
      </c>
      <c r="F65" s="9">
        <f t="shared" si="13"/>
        <v>1.0100695290191268</v>
      </c>
      <c r="G65" s="9">
        <f t="shared" si="13"/>
        <v>-1</v>
      </c>
      <c r="H65" s="9" t="e">
        <f t="shared" si="13"/>
        <v>#DIV/0!</v>
      </c>
      <c r="I65" s="9">
        <f t="shared" si="13"/>
        <v>393.28824306026206</v>
      </c>
      <c r="J65" s="9">
        <f t="shared" si="13"/>
        <v>3.5744058183487804E-2</v>
      </c>
      <c r="K65" s="9">
        <f t="shared" si="13"/>
        <v>0.27261483760896277</v>
      </c>
      <c r="L65" s="9">
        <f t="shared" si="13"/>
        <v>-0.54160129012944447</v>
      </c>
      <c r="M65" s="9">
        <f t="shared" si="13"/>
        <v>-0.3474060263614912</v>
      </c>
    </row>
    <row r="66" spans="1:13" x14ac:dyDescent="0.25">
      <c r="A66" s="23" t="s">
        <v>55</v>
      </c>
      <c r="B66" s="8"/>
      <c r="C66" s="9" t="e">
        <f t="shared" ref="C66:M66" si="14">C18/B18-1</f>
        <v>#DIV/0!</v>
      </c>
      <c r="D66" s="9" t="e">
        <f t="shared" si="14"/>
        <v>#DIV/0!</v>
      </c>
      <c r="E66" s="9" t="e">
        <f t="shared" si="14"/>
        <v>#DIV/0!</v>
      </c>
      <c r="F66" s="9" t="e">
        <f t="shared" si="14"/>
        <v>#DIV/0!</v>
      </c>
      <c r="G66" s="9" t="e">
        <f t="shared" si="14"/>
        <v>#DIV/0!</v>
      </c>
      <c r="H66" s="9" t="e">
        <f t="shared" si="14"/>
        <v>#DIV/0!</v>
      </c>
      <c r="I66" s="9" t="e">
        <f t="shared" si="14"/>
        <v>#DIV/0!</v>
      </c>
      <c r="J66" s="9" t="e">
        <f t="shared" si="14"/>
        <v>#DIV/0!</v>
      </c>
      <c r="K66" s="9" t="e">
        <f t="shared" si="14"/>
        <v>#DIV/0!</v>
      </c>
      <c r="L66" s="9" t="e">
        <f t="shared" si="14"/>
        <v>#DIV/0!</v>
      </c>
      <c r="M66" s="9" t="e">
        <f t="shared" si="14"/>
        <v>#DIV/0!</v>
      </c>
    </row>
    <row r="67" spans="1:13" x14ac:dyDescent="0.25">
      <c r="A67" s="4" t="s">
        <v>41</v>
      </c>
      <c r="B67" s="8"/>
      <c r="C67" s="9">
        <f t="shared" ref="C67:M67" si="15">C19/B19-1</f>
        <v>-0.36509423759098458</v>
      </c>
      <c r="D67" s="9">
        <f t="shared" si="15"/>
        <v>2.4488338006823183</v>
      </c>
      <c r="E67" s="9">
        <f t="shared" si="15"/>
        <v>0.62261836808546622</v>
      </c>
      <c r="F67" s="9">
        <f t="shared" si="15"/>
        <v>-0.15008331748924042</v>
      </c>
      <c r="G67" s="9">
        <f t="shared" si="15"/>
        <v>-0.20175371149486976</v>
      </c>
      <c r="H67" s="9">
        <f t="shared" si="15"/>
        <v>0.46034854581843332</v>
      </c>
      <c r="I67" s="9">
        <f t="shared" si="15"/>
        <v>-0.28768009966108876</v>
      </c>
      <c r="J67" s="9">
        <f t="shared" si="15"/>
        <v>-0.42600425051505841</v>
      </c>
      <c r="K67" s="9">
        <f t="shared" si="15"/>
        <v>1.135932462245933</v>
      </c>
      <c r="L67" s="9">
        <f t="shared" si="15"/>
        <v>-0.12139008086821701</v>
      </c>
      <c r="M67" s="9">
        <f t="shared" si="15"/>
        <v>-0.59628099035250526</v>
      </c>
    </row>
    <row r="68" spans="1:13" x14ac:dyDescent="0.25">
      <c r="A68" s="4" t="s">
        <v>10</v>
      </c>
      <c r="B68" s="8"/>
      <c r="C68" s="9">
        <f t="shared" ref="C68:M68" si="16">C20/B20-1</f>
        <v>-0.13861634230778541</v>
      </c>
      <c r="D68" s="9">
        <f t="shared" si="16"/>
        <v>1.024186040946037</v>
      </c>
      <c r="E68" s="9">
        <f t="shared" si="16"/>
        <v>-2.8700764988490945E-2</v>
      </c>
      <c r="F68" s="9">
        <f t="shared" si="16"/>
        <v>-0.74112110029872624</v>
      </c>
      <c r="G68" s="9">
        <f t="shared" si="16"/>
        <v>2.9188707887284466</v>
      </c>
      <c r="H68" s="9">
        <f t="shared" si="16"/>
        <v>-0.26312814616083524</v>
      </c>
      <c r="I68" s="9">
        <f t="shared" si="16"/>
        <v>-0.22191844837106101</v>
      </c>
      <c r="J68" s="9">
        <f t="shared" si="16"/>
        <v>-0.17626285303933065</v>
      </c>
      <c r="K68" s="9">
        <f t="shared" si="16"/>
        <v>0.49604656201867825</v>
      </c>
      <c r="L68" s="9">
        <f t="shared" si="16"/>
        <v>0.1876280233543679</v>
      </c>
      <c r="M68" s="9">
        <f t="shared" si="16"/>
        <v>-0.47324534887209047</v>
      </c>
    </row>
    <row r="69" spans="1:13" x14ac:dyDescent="0.25">
      <c r="A69" s="4" t="s">
        <v>11</v>
      </c>
      <c r="B69" s="8"/>
      <c r="C69" s="9">
        <f t="shared" ref="C69:M69" si="17">C21/B21-1</f>
        <v>-6.4577221111088101E-2</v>
      </c>
      <c r="D69" s="9">
        <f t="shared" si="17"/>
        <v>-0.13072805362822371</v>
      </c>
      <c r="E69" s="9">
        <f t="shared" si="17"/>
        <v>0.83325745116610861</v>
      </c>
      <c r="F69" s="9">
        <f t="shared" si="17"/>
        <v>-0.22949234466987933</v>
      </c>
      <c r="G69" s="9">
        <f t="shared" si="17"/>
        <v>-0.14646746523948861</v>
      </c>
      <c r="H69" s="9">
        <f t="shared" si="17"/>
        <v>9.1276315473670211E-2</v>
      </c>
      <c r="I69" s="9">
        <f t="shared" si="17"/>
        <v>-0.34212040814837796</v>
      </c>
      <c r="J69" s="9">
        <f t="shared" si="17"/>
        <v>0.37344913137555458</v>
      </c>
      <c r="K69" s="9">
        <f t="shared" si="17"/>
        <v>-5.0182110202092511E-2</v>
      </c>
      <c r="L69" s="9">
        <f t="shared" si="17"/>
        <v>-0.30198109714707599</v>
      </c>
      <c r="M69" s="9">
        <f t="shared" si="17"/>
        <v>0.84911233433294497</v>
      </c>
    </row>
    <row r="70" spans="1:13" x14ac:dyDescent="0.25">
      <c r="A70" s="4" t="s">
        <v>12</v>
      </c>
      <c r="B70" s="8"/>
      <c r="C70" s="9">
        <f t="shared" ref="C70:M70" si="18">C22/B22-1</f>
        <v>-8.1095298060581245E-2</v>
      </c>
      <c r="D70" s="9">
        <f t="shared" si="18"/>
        <v>0.16334935122369876</v>
      </c>
      <c r="E70" s="9">
        <f t="shared" si="18"/>
        <v>-7.5105185038553013E-2</v>
      </c>
      <c r="F70" s="9">
        <f t="shared" si="18"/>
        <v>8.2321981121298071E-2</v>
      </c>
      <c r="G70" s="9">
        <f t="shared" si="18"/>
        <v>0.16959930224009123</v>
      </c>
      <c r="H70" s="9">
        <f t="shared" si="18"/>
        <v>-0.2328103457265942</v>
      </c>
      <c r="I70" s="9">
        <f t="shared" si="18"/>
        <v>4.6763697531273074E-2</v>
      </c>
      <c r="J70" s="9">
        <f t="shared" si="18"/>
        <v>0.25097577957568107</v>
      </c>
      <c r="K70" s="9">
        <f t="shared" si="18"/>
        <v>2.3241328130312322E-2</v>
      </c>
      <c r="L70" s="9">
        <f t="shared" si="18"/>
        <v>-0.15396973552194337</v>
      </c>
      <c r="M70" s="9">
        <f t="shared" si="18"/>
        <v>-0.17013347871635465</v>
      </c>
    </row>
    <row r="71" spans="1:13" x14ac:dyDescent="0.25">
      <c r="A71" s="4" t="s">
        <v>13</v>
      </c>
      <c r="B71" s="8"/>
      <c r="C71" s="9">
        <f t="shared" ref="C71:M71" si="19">C23/B23-1</f>
        <v>-0.78238076118892241</v>
      </c>
      <c r="D71" s="9">
        <f t="shared" si="19"/>
        <v>2.7822573062004112</v>
      </c>
      <c r="E71" s="9">
        <f t="shared" si="19"/>
        <v>-0.16665227430315632</v>
      </c>
      <c r="F71" s="9">
        <f t="shared" si="19"/>
        <v>-0.3151330651373162</v>
      </c>
      <c r="G71" s="9">
        <f t="shared" si="19"/>
        <v>0.99056659298088023</v>
      </c>
      <c r="H71" s="9">
        <f t="shared" si="19"/>
        <v>-0.66481725125258495</v>
      </c>
      <c r="I71" s="9">
        <f t="shared" si="19"/>
        <v>0.4962316142837202</v>
      </c>
      <c r="J71" s="9">
        <f t="shared" si="19"/>
        <v>0.89149579341791219</v>
      </c>
      <c r="K71" s="9">
        <f t="shared" si="19"/>
        <v>-0.32258570863322211</v>
      </c>
      <c r="L71" s="9">
        <f t="shared" si="19"/>
        <v>0.55925799024036205</v>
      </c>
      <c r="M71" s="9">
        <f t="shared" si="19"/>
        <v>-3.4040167501198759E-2</v>
      </c>
    </row>
    <row r="72" spans="1:13" x14ac:dyDescent="0.25">
      <c r="A72" s="4" t="s">
        <v>14</v>
      </c>
      <c r="B72" s="8"/>
      <c r="C72" s="9">
        <f t="shared" ref="C72:M72" si="20">C24/B24-1</f>
        <v>-0.31992630600190175</v>
      </c>
      <c r="D72" s="9">
        <f t="shared" si="20"/>
        <v>0.44733352628212697</v>
      </c>
      <c r="E72" s="9">
        <f t="shared" si="20"/>
        <v>0.77841319862262615</v>
      </c>
      <c r="F72" s="9">
        <f t="shared" si="20"/>
        <v>-0.43996494753884263</v>
      </c>
      <c r="G72" s="9">
        <f t="shared" si="20"/>
        <v>-0.55794092102673432</v>
      </c>
      <c r="H72" s="9">
        <f t="shared" si="20"/>
        <v>0.65118254000060527</v>
      </c>
      <c r="I72" s="9">
        <f t="shared" si="20"/>
        <v>-0.60477355664939703</v>
      </c>
      <c r="J72" s="9">
        <f t="shared" si="20"/>
        <v>2.4861193638793764</v>
      </c>
      <c r="K72" s="9">
        <f t="shared" si="20"/>
        <v>-0.39615535353779419</v>
      </c>
      <c r="L72" s="9">
        <f t="shared" si="20"/>
        <v>-0.99966800581026816</v>
      </c>
      <c r="M72" s="9">
        <f t="shared" si="20"/>
        <v>2.3070166264223442</v>
      </c>
    </row>
    <row r="73" spans="1:13" x14ac:dyDescent="0.25">
      <c r="A73" s="4" t="s">
        <v>15</v>
      </c>
      <c r="B73" s="8"/>
      <c r="C73" s="9">
        <f t="shared" ref="C73:M73" si="21">C25/B25-1</f>
        <v>-0.3249569479213783</v>
      </c>
      <c r="D73" s="9">
        <f t="shared" si="21"/>
        <v>-6.73645522394406E-2</v>
      </c>
      <c r="E73" s="9">
        <f t="shared" si="21"/>
        <v>9.9937990425467138E-3</v>
      </c>
      <c r="F73" s="9">
        <f t="shared" si="21"/>
        <v>0.18054385433757547</v>
      </c>
      <c r="G73" s="9">
        <f t="shared" si="21"/>
        <v>-5.1245921001685013E-2</v>
      </c>
      <c r="H73" s="9">
        <f t="shared" si="21"/>
        <v>-0.34888898011782943</v>
      </c>
      <c r="I73" s="9">
        <f t="shared" si="21"/>
        <v>0.25345624463489513</v>
      </c>
      <c r="J73" s="9">
        <f t="shared" si="21"/>
        <v>5.2974975769056298E-2</v>
      </c>
      <c r="K73" s="9">
        <f t="shared" si="21"/>
        <v>-1</v>
      </c>
      <c r="L73" s="9" t="e">
        <f t="shared" si="21"/>
        <v>#DIV/0!</v>
      </c>
      <c r="M73" s="9" t="e">
        <f t="shared" si="21"/>
        <v>#DIV/0!</v>
      </c>
    </row>
    <row r="74" spans="1:13" x14ac:dyDescent="0.25">
      <c r="A74" s="13" t="s">
        <v>43</v>
      </c>
      <c r="B74" s="8"/>
      <c r="C74" s="9" t="e">
        <f t="shared" ref="C74:M74" si="22">C26/B26-1</f>
        <v>#DIV/0!</v>
      </c>
      <c r="D74" s="9" t="e">
        <f t="shared" si="22"/>
        <v>#DIV/0!</v>
      </c>
      <c r="E74" s="9" t="e">
        <f t="shared" si="22"/>
        <v>#DIV/0!</v>
      </c>
      <c r="F74" s="9" t="e">
        <f t="shared" si="22"/>
        <v>#DIV/0!</v>
      </c>
      <c r="G74" s="9" t="e">
        <f t="shared" si="22"/>
        <v>#DIV/0!</v>
      </c>
      <c r="H74" s="9" t="e">
        <f t="shared" si="22"/>
        <v>#DIV/0!</v>
      </c>
      <c r="I74" s="9" t="e">
        <f t="shared" si="22"/>
        <v>#DIV/0!</v>
      </c>
      <c r="J74" s="9" t="e">
        <f t="shared" si="22"/>
        <v>#DIV/0!</v>
      </c>
      <c r="K74" s="9" t="e">
        <f t="shared" si="22"/>
        <v>#DIV/0!</v>
      </c>
      <c r="L74" s="9" t="e">
        <f t="shared" si="22"/>
        <v>#DIV/0!</v>
      </c>
      <c r="M74" s="9" t="e">
        <f t="shared" si="22"/>
        <v>#DIV/0!</v>
      </c>
    </row>
    <row r="75" spans="1:13" x14ac:dyDescent="0.25">
      <c r="A75" s="4" t="s">
        <v>42</v>
      </c>
      <c r="B75" s="8"/>
      <c r="C75" s="9" t="e">
        <f t="shared" ref="C75:M75" si="23">C27/B27-1</f>
        <v>#DIV/0!</v>
      </c>
      <c r="D75" s="9" t="e">
        <f t="shared" si="23"/>
        <v>#DIV/0!</v>
      </c>
      <c r="E75" s="9" t="e">
        <f t="shared" si="23"/>
        <v>#DIV/0!</v>
      </c>
      <c r="F75" s="9">
        <f t="shared" si="23"/>
        <v>-1</v>
      </c>
      <c r="G75" s="9" t="e">
        <f t="shared" si="23"/>
        <v>#DIV/0!</v>
      </c>
      <c r="H75" s="9" t="e">
        <f t="shared" si="23"/>
        <v>#DIV/0!</v>
      </c>
      <c r="I75" s="9" t="e">
        <f t="shared" si="23"/>
        <v>#DIV/0!</v>
      </c>
      <c r="J75" s="9" t="e">
        <f t="shared" si="23"/>
        <v>#DIV/0!</v>
      </c>
      <c r="K75" s="9" t="e">
        <f t="shared" si="23"/>
        <v>#DIV/0!</v>
      </c>
      <c r="L75" s="9">
        <f t="shared" si="23"/>
        <v>0.52653692677183472</v>
      </c>
      <c r="M75" s="9">
        <f t="shared" si="23"/>
        <v>-0.48362776310938538</v>
      </c>
    </row>
    <row r="76" spans="1:13" x14ac:dyDescent="0.25">
      <c r="A76" s="4" t="s">
        <v>16</v>
      </c>
      <c r="B76" s="8"/>
      <c r="C76" s="9">
        <f t="shared" ref="C76:M76" si="24">C28/B28-1</f>
        <v>0.20908467076846349</v>
      </c>
      <c r="D76" s="9">
        <f t="shared" si="24"/>
        <v>0.17663985962724515</v>
      </c>
      <c r="E76" s="9">
        <f t="shared" si="24"/>
        <v>-9.0935018346897212E-2</v>
      </c>
      <c r="F76" s="9">
        <f t="shared" si="24"/>
        <v>-0.29335969652962612</v>
      </c>
      <c r="G76" s="9">
        <f t="shared" si="24"/>
        <v>0.15338057289395768</v>
      </c>
      <c r="H76" s="9">
        <f t="shared" si="24"/>
        <v>-0.28202462628622837</v>
      </c>
      <c r="I76" s="9">
        <f t="shared" si="24"/>
        <v>1.7119803602771988E-4</v>
      </c>
      <c r="J76" s="9">
        <f t="shared" si="24"/>
        <v>-4.5071665406769545E-3</v>
      </c>
      <c r="K76" s="9">
        <f t="shared" si="24"/>
        <v>-6.6467677171043071E-2</v>
      </c>
      <c r="L76" s="9">
        <f t="shared" si="24"/>
        <v>0.50427269950742915</v>
      </c>
      <c r="M76" s="9">
        <f t="shared" si="24"/>
        <v>-0.12627446209797366</v>
      </c>
    </row>
    <row r="77" spans="1:13" x14ac:dyDescent="0.25">
      <c r="A77" s="4" t="s">
        <v>17</v>
      </c>
      <c r="B77" s="8"/>
      <c r="C77" s="9">
        <f t="shared" ref="C77:M77" si="25">C29/B29-1</f>
        <v>0.25872285068040424</v>
      </c>
      <c r="D77" s="9">
        <f t="shared" si="25"/>
        <v>-0.34342840754186899</v>
      </c>
      <c r="E77" s="9">
        <f t="shared" si="25"/>
        <v>8.4389097123175105E-2</v>
      </c>
      <c r="F77" s="9">
        <f t="shared" si="25"/>
        <v>-0.13492006161140824</v>
      </c>
      <c r="G77" s="9">
        <f t="shared" si="25"/>
        <v>0.66127282446339097</v>
      </c>
      <c r="H77" s="9">
        <f t="shared" si="25"/>
        <v>-0.50248964888461678</v>
      </c>
      <c r="I77" s="9">
        <f t="shared" si="25"/>
        <v>0.99924118569202403</v>
      </c>
      <c r="J77" s="9">
        <f t="shared" si="25"/>
        <v>-0.26845264150721337</v>
      </c>
      <c r="K77" s="9">
        <f t="shared" si="25"/>
        <v>0.54508768858997159</v>
      </c>
      <c r="L77" s="9">
        <f t="shared" si="25"/>
        <v>-0.55473079693172589</v>
      </c>
      <c r="M77" s="9">
        <f t="shared" si="25"/>
        <v>0.73414409322242968</v>
      </c>
    </row>
    <row r="78" spans="1:13" x14ac:dyDescent="0.25">
      <c r="A78" s="4" t="s">
        <v>39</v>
      </c>
      <c r="B78" s="8"/>
      <c r="C78" s="9" t="e">
        <f t="shared" ref="C78:M78" si="26">C30/B30-1</f>
        <v>#DIV/0!</v>
      </c>
      <c r="D78" s="9" t="e">
        <f t="shared" si="26"/>
        <v>#DIV/0!</v>
      </c>
      <c r="E78" s="9" t="e">
        <f t="shared" si="26"/>
        <v>#DIV/0!</v>
      </c>
      <c r="F78" s="9" t="e">
        <f t="shared" si="26"/>
        <v>#DIV/0!</v>
      </c>
      <c r="G78" s="9" t="e">
        <f t="shared" si="26"/>
        <v>#DIV/0!</v>
      </c>
      <c r="H78" s="9" t="e">
        <f t="shared" si="26"/>
        <v>#DIV/0!</v>
      </c>
      <c r="I78" s="9" t="e">
        <f t="shared" si="26"/>
        <v>#DIV/0!</v>
      </c>
      <c r="J78" s="9" t="e">
        <f t="shared" si="26"/>
        <v>#DIV/0!</v>
      </c>
      <c r="K78" s="9" t="e">
        <f t="shared" si="26"/>
        <v>#DIV/0!</v>
      </c>
      <c r="L78" s="9">
        <f t="shared" si="26"/>
        <v>-1</v>
      </c>
      <c r="M78" s="9" t="e">
        <f t="shared" si="26"/>
        <v>#DIV/0!</v>
      </c>
    </row>
    <row r="79" spans="1:13" x14ac:dyDescent="0.25">
      <c r="A79" s="4" t="s">
        <v>18</v>
      </c>
      <c r="B79" s="8"/>
      <c r="C79" s="9" t="e">
        <f t="shared" ref="C79:M79" si="27">C31/B31-1</f>
        <v>#DIV/0!</v>
      </c>
      <c r="D79" s="9" t="e">
        <f t="shared" si="27"/>
        <v>#DIV/0!</v>
      </c>
      <c r="E79" s="9">
        <f t="shared" si="27"/>
        <v>0.50309732702802479</v>
      </c>
      <c r="F79" s="9">
        <f t="shared" si="27"/>
        <v>-1</v>
      </c>
      <c r="G79" s="9" t="e">
        <f t="shared" si="27"/>
        <v>#DIV/0!</v>
      </c>
      <c r="H79" s="9">
        <f t="shared" si="27"/>
        <v>-1</v>
      </c>
      <c r="I79" s="9" t="e">
        <f t="shared" si="27"/>
        <v>#DIV/0!</v>
      </c>
      <c r="J79" s="9">
        <f t="shared" si="27"/>
        <v>-1</v>
      </c>
      <c r="K79" s="9" t="e">
        <f t="shared" si="27"/>
        <v>#DIV/0!</v>
      </c>
      <c r="L79" s="9">
        <f t="shared" si="27"/>
        <v>1.1718964139542858</v>
      </c>
      <c r="M79" s="9">
        <f t="shared" si="27"/>
        <v>-1</v>
      </c>
    </row>
    <row r="80" spans="1:13" x14ac:dyDescent="0.25">
      <c r="A80" s="4" t="s">
        <v>19</v>
      </c>
      <c r="B80" s="8"/>
      <c r="C80" s="9">
        <f t="shared" ref="C80:M80" si="28">C32/B32-1</f>
        <v>-0.50445240580257433</v>
      </c>
      <c r="D80" s="9">
        <f t="shared" si="28"/>
        <v>0.61756290825737992</v>
      </c>
      <c r="E80" s="9">
        <f t="shared" si="28"/>
        <v>0.41975706990475015</v>
      </c>
      <c r="F80" s="9">
        <f t="shared" si="28"/>
        <v>0.72163210812733336</v>
      </c>
      <c r="G80" s="9">
        <f t="shared" si="28"/>
        <v>-0.34786375292213123</v>
      </c>
      <c r="H80" s="9">
        <f t="shared" si="28"/>
        <v>6.6544004612380414E-2</v>
      </c>
      <c r="I80" s="9">
        <f t="shared" si="28"/>
        <v>-0.12596410461006569</v>
      </c>
      <c r="J80" s="9">
        <f t="shared" si="28"/>
        <v>-5.0091514772043544E-2</v>
      </c>
      <c r="K80" s="9">
        <f t="shared" si="28"/>
        <v>-0.12799959423411411</v>
      </c>
      <c r="L80" s="9">
        <f t="shared" si="28"/>
        <v>0.16894399056405285</v>
      </c>
      <c r="M80" s="9">
        <f t="shared" si="28"/>
        <v>-0.10777892570896752</v>
      </c>
    </row>
    <row r="81" spans="1:13" x14ac:dyDescent="0.25">
      <c r="A81" s="4" t="s">
        <v>40</v>
      </c>
      <c r="B81" s="8"/>
      <c r="C81" s="9" t="e">
        <f t="shared" ref="C81:M81" si="29">C33/B33-1</f>
        <v>#DIV/0!</v>
      </c>
      <c r="D81" s="9" t="e">
        <f t="shared" si="29"/>
        <v>#DIV/0!</v>
      </c>
      <c r="E81" s="9" t="e">
        <f t="shared" si="29"/>
        <v>#DIV/0!</v>
      </c>
      <c r="F81" s="9" t="e">
        <f t="shared" si="29"/>
        <v>#DIV/0!</v>
      </c>
      <c r="G81" s="9" t="e">
        <f t="shared" si="29"/>
        <v>#DIV/0!</v>
      </c>
      <c r="H81" s="9" t="e">
        <f t="shared" si="29"/>
        <v>#DIV/0!</v>
      </c>
      <c r="I81" s="9" t="e">
        <f t="shared" si="29"/>
        <v>#DIV/0!</v>
      </c>
      <c r="J81" s="9" t="e">
        <f t="shared" si="29"/>
        <v>#DIV/0!</v>
      </c>
      <c r="K81" s="9" t="e">
        <f t="shared" si="29"/>
        <v>#DIV/0!</v>
      </c>
      <c r="L81" s="9" t="e">
        <f t="shared" si="29"/>
        <v>#DIV/0!</v>
      </c>
      <c r="M81" s="9" t="e">
        <f t="shared" si="29"/>
        <v>#DIV/0!</v>
      </c>
    </row>
    <row r="82" spans="1:13" x14ac:dyDescent="0.25">
      <c r="A82" s="4" t="s">
        <v>20</v>
      </c>
      <c r="B82" s="8"/>
      <c r="C82" s="9">
        <f t="shared" ref="C82:M82" si="30">C34/B34-1</f>
        <v>-0.99612349412008139</v>
      </c>
      <c r="D82" s="9">
        <f t="shared" si="30"/>
        <v>291.4185425793587</v>
      </c>
      <c r="E82" s="9">
        <f t="shared" si="30"/>
        <v>-0.97685721367941603</v>
      </c>
      <c r="F82" s="9">
        <f t="shared" si="30"/>
        <v>42.509850283316844</v>
      </c>
      <c r="G82" s="9">
        <f t="shared" si="30"/>
        <v>-5.5775870619219736E-2</v>
      </c>
      <c r="H82" s="9">
        <f t="shared" si="30"/>
        <v>-0.98709758978703743</v>
      </c>
      <c r="I82" s="9">
        <f t="shared" si="30"/>
        <v>73.400653102352905</v>
      </c>
      <c r="J82" s="9">
        <f t="shared" si="30"/>
        <v>-0.96264926927171224</v>
      </c>
      <c r="K82" s="9">
        <f t="shared" si="30"/>
        <v>29.792047770940634</v>
      </c>
      <c r="L82" s="9">
        <f t="shared" si="30"/>
        <v>-7.0177857418364242E-3</v>
      </c>
      <c r="M82" s="9">
        <f t="shared" si="30"/>
        <v>-0.99002186948552773</v>
      </c>
    </row>
    <row r="83" spans="1:13" x14ac:dyDescent="0.25">
      <c r="A83" s="4" t="s">
        <v>21</v>
      </c>
      <c r="B83" s="8"/>
      <c r="C83" s="9">
        <f t="shared" ref="C83:M83" si="31">C35/B35-1</f>
        <v>0.99481371841888211</v>
      </c>
      <c r="D83" s="9">
        <f t="shared" si="31"/>
        <v>-0.12873722386769593</v>
      </c>
      <c r="E83" s="9">
        <f t="shared" si="31"/>
        <v>-0.96548950353403573</v>
      </c>
      <c r="F83" s="9">
        <f t="shared" si="31"/>
        <v>-1</v>
      </c>
      <c r="G83" s="9" t="e">
        <f t="shared" si="31"/>
        <v>#DIV/0!</v>
      </c>
      <c r="H83" s="9" t="e">
        <f t="shared" si="31"/>
        <v>#DIV/0!</v>
      </c>
      <c r="I83" s="9" t="e">
        <f t="shared" si="31"/>
        <v>#DIV/0!</v>
      </c>
      <c r="J83" s="9" t="e">
        <f t="shared" si="31"/>
        <v>#DIV/0!</v>
      </c>
      <c r="K83" s="9" t="e">
        <f t="shared" si="31"/>
        <v>#DIV/0!</v>
      </c>
      <c r="L83" s="9" t="e">
        <f t="shared" si="31"/>
        <v>#DIV/0!</v>
      </c>
      <c r="M83" s="9">
        <f t="shared" si="31"/>
        <v>7.0369837883765634</v>
      </c>
    </row>
    <row r="84" spans="1:13" x14ac:dyDescent="0.25">
      <c r="A84" s="4" t="s">
        <v>22</v>
      </c>
      <c r="B84" s="8"/>
      <c r="C84" s="9">
        <f t="shared" ref="C84:M84" si="32">C36/B36-1</f>
        <v>1.3602850249463105</v>
      </c>
      <c r="D84" s="9">
        <f t="shared" si="32"/>
        <v>0.12174741847630011</v>
      </c>
      <c r="E84" s="9">
        <f t="shared" si="32"/>
        <v>-0.78725652586376071</v>
      </c>
      <c r="F84" s="9">
        <f t="shared" si="32"/>
        <v>0.23652718020106533</v>
      </c>
      <c r="G84" s="9">
        <f t="shared" si="32"/>
        <v>-0.96304162295657514</v>
      </c>
      <c r="H84" s="9">
        <f t="shared" si="32"/>
        <v>0.75008135578986401</v>
      </c>
      <c r="I84" s="9">
        <f t="shared" si="32"/>
        <v>1.3005591169795636</v>
      </c>
      <c r="J84" s="9">
        <f t="shared" si="32"/>
        <v>2.1320658059434998</v>
      </c>
      <c r="K84" s="9">
        <f t="shared" si="32"/>
        <v>0.49572569950714107</v>
      </c>
      <c r="L84" s="9">
        <f t="shared" si="32"/>
        <v>2.3584530719382539</v>
      </c>
      <c r="M84" s="9">
        <f t="shared" si="32"/>
        <v>-6.6910682651459386E-2</v>
      </c>
    </row>
    <row r="85" spans="1:13" x14ac:dyDescent="0.25">
      <c r="A85" s="4" t="s">
        <v>23</v>
      </c>
      <c r="B85" s="8"/>
      <c r="C85" s="9">
        <f t="shared" ref="C85:M85" si="33">C37/B37-1</f>
        <v>220.16331463324653</v>
      </c>
      <c r="D85" s="9">
        <f t="shared" si="33"/>
        <v>-0.68253703962072132</v>
      </c>
      <c r="E85" s="9">
        <f t="shared" si="33"/>
        <v>-0.79337585645523445</v>
      </c>
      <c r="F85" s="9">
        <f t="shared" si="33"/>
        <v>-0.40759251444631195</v>
      </c>
      <c r="G85" s="9">
        <f t="shared" si="33"/>
        <v>-0.46167775203531292</v>
      </c>
      <c r="H85" s="9">
        <f t="shared" si="33"/>
        <v>24.648820146148896</v>
      </c>
      <c r="I85" s="9">
        <f t="shared" si="33"/>
        <v>1.4782225071015773</v>
      </c>
      <c r="J85" s="9">
        <f t="shared" si="33"/>
        <v>2.2419037202260781</v>
      </c>
      <c r="K85" s="9">
        <f t="shared" si="33"/>
        <v>0.26523976354835166</v>
      </c>
      <c r="L85" s="9">
        <f t="shared" si="33"/>
        <v>-0.99567373326761632</v>
      </c>
      <c r="M85" s="9">
        <f t="shared" si="33"/>
        <v>122.49886087063932</v>
      </c>
    </row>
    <row r="86" spans="1:13" x14ac:dyDescent="0.25">
      <c r="A86" s="4" t="s">
        <v>24</v>
      </c>
      <c r="B86" s="8"/>
      <c r="C86" s="9">
        <f t="shared" ref="C86:M86" si="34">C38/B38-1</f>
        <v>-0.34191457360427291</v>
      </c>
      <c r="D86" s="9">
        <f t="shared" si="34"/>
        <v>0.15821410765610033</v>
      </c>
      <c r="E86" s="9">
        <f t="shared" si="34"/>
        <v>-0.11946390400087159</v>
      </c>
      <c r="F86" s="9">
        <f t="shared" si="34"/>
        <v>0.34989914613714457</v>
      </c>
      <c r="G86" s="9">
        <f t="shared" si="34"/>
        <v>-0.14633040662791286</v>
      </c>
      <c r="H86" s="9">
        <f t="shared" si="34"/>
        <v>-0.16989002273155684</v>
      </c>
      <c r="I86" s="9">
        <f t="shared" si="34"/>
        <v>0.13043287327972108</v>
      </c>
      <c r="J86" s="9">
        <f t="shared" si="34"/>
        <v>-8.6154891633179909E-2</v>
      </c>
      <c r="K86" s="9">
        <f t="shared" si="34"/>
        <v>-5.9923831281124884E-2</v>
      </c>
      <c r="L86" s="9">
        <f t="shared" si="34"/>
        <v>1.3788983804169375E-2</v>
      </c>
      <c r="M86" s="9">
        <f t="shared" si="34"/>
        <v>-3.55787586479831E-2</v>
      </c>
    </row>
    <row r="87" spans="1:13" x14ac:dyDescent="0.25">
      <c r="A87" s="4" t="s">
        <v>25</v>
      </c>
      <c r="B87" s="8"/>
      <c r="C87" s="9">
        <f t="shared" ref="C87:M87" si="35">C39/B39-1</f>
        <v>-0.21286293580276339</v>
      </c>
      <c r="D87" s="9">
        <f t="shared" si="35"/>
        <v>0.48991279863180281</v>
      </c>
      <c r="E87" s="9">
        <f t="shared" si="35"/>
        <v>-0.25676789335856176</v>
      </c>
      <c r="F87" s="9">
        <f t="shared" si="35"/>
        <v>0.10800150899300909</v>
      </c>
      <c r="G87" s="9">
        <f t="shared" si="35"/>
        <v>-0.11287924067772837</v>
      </c>
      <c r="H87" s="9">
        <f t="shared" si="35"/>
        <v>-7.3185642838737297E-2</v>
      </c>
      <c r="I87" s="9">
        <f t="shared" si="35"/>
        <v>0.22984163746509889</v>
      </c>
      <c r="J87" s="9">
        <f t="shared" si="35"/>
        <v>0.14401579659352559</v>
      </c>
      <c r="K87" s="9">
        <f t="shared" si="35"/>
        <v>-0.39527067719166675</v>
      </c>
      <c r="L87" s="9">
        <f t="shared" si="35"/>
        <v>0.55416696632018914</v>
      </c>
      <c r="M87" s="9">
        <f t="shared" si="35"/>
        <v>6.0951205251190244E-2</v>
      </c>
    </row>
    <row r="88" spans="1:13" x14ac:dyDescent="0.25">
      <c r="A88" s="4" t="s">
        <v>26</v>
      </c>
      <c r="B88" s="8"/>
      <c r="C88" s="9">
        <f t="shared" ref="C88:M88" si="36">C40/B40-1</f>
        <v>0.49129825272125927</v>
      </c>
      <c r="D88" s="9">
        <f t="shared" si="36"/>
        <v>-0.46743224146163076</v>
      </c>
      <c r="E88" s="9">
        <f t="shared" si="36"/>
        <v>-0.42439904806388429</v>
      </c>
      <c r="F88" s="9">
        <f t="shared" si="36"/>
        <v>2.8566152600002588</v>
      </c>
      <c r="G88" s="9">
        <f t="shared" si="36"/>
        <v>-0.64515345293671</v>
      </c>
      <c r="H88" s="9">
        <f t="shared" si="36"/>
        <v>0.22356228737773187</v>
      </c>
      <c r="I88" s="9">
        <f t="shared" si="36"/>
        <v>0.12426017616484941</v>
      </c>
      <c r="J88" s="9">
        <f t="shared" si="36"/>
        <v>-0.3346810169668466</v>
      </c>
      <c r="K88" s="9">
        <f t="shared" si="36"/>
        <v>0.34429900844630601</v>
      </c>
      <c r="L88" s="9">
        <f t="shared" si="36"/>
        <v>0.23809499940821</v>
      </c>
      <c r="M88" s="9">
        <f t="shared" si="36"/>
        <v>-0.39925561584477476</v>
      </c>
    </row>
    <row r="89" spans="1:13" x14ac:dyDescent="0.25">
      <c r="A89" s="22" t="s">
        <v>51</v>
      </c>
      <c r="B89" s="8"/>
      <c r="C89" s="9" t="e">
        <f t="shared" ref="C89:L89" si="37">C41/B41-1</f>
        <v>#DIV/0!</v>
      </c>
      <c r="D89" s="9" t="e">
        <f t="shared" si="37"/>
        <v>#DIV/0!</v>
      </c>
      <c r="E89" s="9" t="e">
        <f t="shared" si="37"/>
        <v>#DIV/0!</v>
      </c>
      <c r="F89" s="9" t="e">
        <f t="shared" si="37"/>
        <v>#DIV/0!</v>
      </c>
      <c r="G89" s="9" t="e">
        <f t="shared" si="37"/>
        <v>#DIV/0!</v>
      </c>
      <c r="H89" s="9" t="e">
        <f t="shared" si="37"/>
        <v>#DIV/0!</v>
      </c>
      <c r="I89" s="9" t="e">
        <f t="shared" si="37"/>
        <v>#DIV/0!</v>
      </c>
      <c r="J89" s="9" t="e">
        <f t="shared" si="37"/>
        <v>#DIV/0!</v>
      </c>
      <c r="K89" s="9" t="e">
        <f t="shared" si="37"/>
        <v>#DIV/0!</v>
      </c>
      <c r="L89" s="9" t="e">
        <f t="shared" si="37"/>
        <v>#DIV/0!</v>
      </c>
      <c r="M89" s="9"/>
    </row>
    <row r="90" spans="1:13" x14ac:dyDescent="0.25">
      <c r="A90" s="4" t="s">
        <v>44</v>
      </c>
      <c r="B90" s="8"/>
      <c r="C90" s="9" t="e">
        <f t="shared" ref="C90:L90" si="38">C42/B42-1</f>
        <v>#DIV/0!</v>
      </c>
      <c r="D90" s="9" t="e">
        <f t="shared" si="38"/>
        <v>#DIV/0!</v>
      </c>
      <c r="E90" s="9" t="e">
        <f t="shared" si="38"/>
        <v>#DIV/0!</v>
      </c>
      <c r="F90" s="9" t="e">
        <f t="shared" si="38"/>
        <v>#DIV/0!</v>
      </c>
      <c r="G90" s="9" t="e">
        <f t="shared" si="38"/>
        <v>#DIV/0!</v>
      </c>
      <c r="H90" s="9" t="e">
        <f t="shared" si="38"/>
        <v>#DIV/0!</v>
      </c>
      <c r="I90" s="9" t="e">
        <f t="shared" si="38"/>
        <v>#DIV/0!</v>
      </c>
      <c r="J90" s="9" t="e">
        <f t="shared" si="38"/>
        <v>#DIV/0!</v>
      </c>
      <c r="K90" s="9" t="e">
        <f t="shared" si="38"/>
        <v>#DIV/0!</v>
      </c>
      <c r="L90" s="9" t="e">
        <f t="shared" si="38"/>
        <v>#DIV/0!</v>
      </c>
      <c r="M90" s="9" t="e">
        <f t="shared" ref="M90" si="39">M42/L42-1</f>
        <v>#DIV/0!</v>
      </c>
    </row>
    <row r="91" spans="1:13" x14ac:dyDescent="0.25">
      <c r="A91" s="4" t="s">
        <v>45</v>
      </c>
      <c r="B91" s="8"/>
      <c r="C91" s="9" t="e">
        <f t="shared" ref="C91:L91" si="40">C43/B43-1</f>
        <v>#DIV/0!</v>
      </c>
      <c r="D91" s="9" t="e">
        <f t="shared" si="40"/>
        <v>#DIV/0!</v>
      </c>
      <c r="E91" s="9" t="e">
        <f t="shared" si="40"/>
        <v>#DIV/0!</v>
      </c>
      <c r="F91" s="9" t="e">
        <f t="shared" si="40"/>
        <v>#DIV/0!</v>
      </c>
      <c r="G91" s="9" t="e">
        <f t="shared" si="40"/>
        <v>#DIV/0!</v>
      </c>
      <c r="H91" s="9" t="e">
        <f t="shared" si="40"/>
        <v>#DIV/0!</v>
      </c>
      <c r="I91" s="9" t="e">
        <f t="shared" si="40"/>
        <v>#DIV/0!</v>
      </c>
      <c r="J91" s="9" t="e">
        <f t="shared" si="40"/>
        <v>#DIV/0!</v>
      </c>
      <c r="K91" s="9" t="e">
        <f t="shared" si="40"/>
        <v>#DIV/0!</v>
      </c>
      <c r="L91" s="9" t="e">
        <f t="shared" si="40"/>
        <v>#DIV/0!</v>
      </c>
      <c r="M91" s="9" t="e">
        <f t="shared" ref="M91" si="41">M43/L43-1</f>
        <v>#DIV/0!</v>
      </c>
    </row>
    <row r="92" spans="1:13" x14ac:dyDescent="0.25">
      <c r="A92" s="14" t="s">
        <v>47</v>
      </c>
      <c r="B92" s="8"/>
      <c r="C92" s="9" t="e">
        <f t="shared" ref="C92:L92" si="42">C44/B44-1</f>
        <v>#DIV/0!</v>
      </c>
      <c r="D92" s="9" t="e">
        <f t="shared" si="42"/>
        <v>#DIV/0!</v>
      </c>
      <c r="E92" s="9" t="e">
        <f t="shared" si="42"/>
        <v>#DIV/0!</v>
      </c>
      <c r="F92" s="9" t="e">
        <f t="shared" si="42"/>
        <v>#DIV/0!</v>
      </c>
      <c r="G92" s="9" t="e">
        <f t="shared" si="42"/>
        <v>#DIV/0!</v>
      </c>
      <c r="H92" s="9" t="e">
        <f t="shared" si="42"/>
        <v>#DIV/0!</v>
      </c>
      <c r="I92" s="9" t="e">
        <f t="shared" si="42"/>
        <v>#DIV/0!</v>
      </c>
      <c r="J92" s="9" t="e">
        <f t="shared" si="42"/>
        <v>#DIV/0!</v>
      </c>
      <c r="K92" s="9" t="e">
        <f t="shared" si="42"/>
        <v>#DIV/0!</v>
      </c>
      <c r="L92" s="9" t="e">
        <f t="shared" si="42"/>
        <v>#DIV/0!</v>
      </c>
      <c r="M92" s="9" t="e">
        <f t="shared" ref="M92" si="43">M44/L44-1</f>
        <v>#DIV/0!</v>
      </c>
    </row>
    <row r="93" spans="1:13" x14ac:dyDescent="0.25">
      <c r="A93" s="2" t="s">
        <v>46</v>
      </c>
      <c r="B93" s="8"/>
      <c r="C93" s="9" t="e">
        <f t="shared" ref="C93" si="44">C45/B45-1</f>
        <v>#DIV/0!</v>
      </c>
      <c r="D93" s="9" t="e">
        <f t="shared" ref="D93" si="45">D45/C45-1</f>
        <v>#DIV/0!</v>
      </c>
      <c r="E93" s="9" t="e">
        <f t="shared" ref="E93" si="46">E45/D45-1</f>
        <v>#DIV/0!</v>
      </c>
      <c r="F93" s="9" t="e">
        <f t="shared" ref="F93" si="47">F45/E45-1</f>
        <v>#DIV/0!</v>
      </c>
      <c r="G93" s="9" t="e">
        <f t="shared" ref="G93" si="48">G45/F45-1</f>
        <v>#DIV/0!</v>
      </c>
      <c r="H93" s="9" t="e">
        <f t="shared" ref="H93" si="49">H45/G45-1</f>
        <v>#DIV/0!</v>
      </c>
      <c r="I93" s="9" t="e">
        <f t="shared" ref="I93" si="50">I45/H45-1</f>
        <v>#DIV/0!</v>
      </c>
      <c r="J93" s="9" t="e">
        <f t="shared" ref="J93" si="51">J45/I45-1</f>
        <v>#DIV/0!</v>
      </c>
      <c r="K93" s="9">
        <f t="shared" ref="K93" si="52">K45/J45-1</f>
        <v>27019.71712077954</v>
      </c>
      <c r="L93" s="9">
        <f t="shared" ref="L93" si="53">L45/K45-1</f>
        <v>-9.7280215111251622E-2</v>
      </c>
      <c r="M93" s="9">
        <f t="shared" ref="M93" si="54">M45/L45-1</f>
        <v>-2.8183727227219735E-2</v>
      </c>
    </row>
    <row r="94" spans="1:13" x14ac:dyDescent="0.25">
      <c r="A94" s="20" t="s">
        <v>54</v>
      </c>
      <c r="B94" s="8"/>
      <c r="C94" s="9" t="e">
        <f t="shared" ref="C94" si="55">C46/B46-1</f>
        <v>#DIV/0!</v>
      </c>
      <c r="D94" s="9" t="e">
        <f t="shared" ref="D94" si="56">D46/C46-1</f>
        <v>#DIV/0!</v>
      </c>
      <c r="E94" s="9" t="e">
        <f t="shared" ref="E94" si="57">E46/D46-1</f>
        <v>#DIV/0!</v>
      </c>
      <c r="F94" s="9" t="e">
        <f t="shared" ref="F94" si="58">F46/E46-1</f>
        <v>#DIV/0!</v>
      </c>
      <c r="G94" s="9" t="e">
        <f t="shared" ref="G94" si="59">G46/F46-1</f>
        <v>#DIV/0!</v>
      </c>
      <c r="H94" s="9" t="e">
        <f t="shared" ref="H94" si="60">H46/G46-1</f>
        <v>#DIV/0!</v>
      </c>
      <c r="I94" s="9" t="e">
        <f t="shared" ref="I94" si="61">I46/H46-1</f>
        <v>#DIV/0!</v>
      </c>
      <c r="J94" s="9" t="e">
        <f t="shared" ref="J94" si="62">J46/I46-1</f>
        <v>#DIV/0!</v>
      </c>
      <c r="K94" s="9" t="e">
        <f t="shared" ref="K94" si="63">K46/J46-1</f>
        <v>#DIV/0!</v>
      </c>
      <c r="L94" s="9" t="e">
        <f t="shared" ref="L94" si="64">L46/K46-1</f>
        <v>#DIV/0!</v>
      </c>
      <c r="M94" s="9" t="e">
        <f t="shared" ref="M94" si="65">M46/L46-1</f>
        <v>#DIV/0!</v>
      </c>
    </row>
    <row r="95" spans="1:13" x14ac:dyDescent="0.25">
      <c r="A95" s="4" t="s">
        <v>27</v>
      </c>
      <c r="B95" s="8"/>
      <c r="C95" s="9">
        <f t="shared" ref="C95:M95" si="66">C47/B47-1</f>
        <v>-0.88104464484207101</v>
      </c>
      <c r="D95" s="9">
        <f t="shared" si="66"/>
        <v>8.1838776789729106</v>
      </c>
      <c r="E95" s="9">
        <f t="shared" si="66"/>
        <v>-0.73965740075855313</v>
      </c>
      <c r="F95" s="9">
        <f t="shared" si="66"/>
        <v>3.3576731909418536</v>
      </c>
      <c r="G95" s="9">
        <f t="shared" si="66"/>
        <v>-0.40465501892415268</v>
      </c>
      <c r="H95" s="9">
        <f t="shared" si="66"/>
        <v>-1.420757116540583E-2</v>
      </c>
      <c r="I95" s="9">
        <f t="shared" si="66"/>
        <v>-0.36330738152341258</v>
      </c>
      <c r="J95" s="9">
        <f t="shared" si="66"/>
        <v>0.58520224690798739</v>
      </c>
      <c r="K95" s="9">
        <f t="shared" si="66"/>
        <v>-0.60262825321137692</v>
      </c>
      <c r="L95" s="9">
        <f t="shared" si="66"/>
        <v>1.5988078784686675</v>
      </c>
      <c r="M95" s="9">
        <f t="shared" si="66"/>
        <v>7.1446935985544302E-2</v>
      </c>
    </row>
    <row r="96" spans="1:13" x14ac:dyDescent="0.25">
      <c r="A96" s="4" t="s">
        <v>28</v>
      </c>
      <c r="B96" s="8"/>
      <c r="C96" s="9">
        <f t="shared" ref="C96:M96" si="67">C48/B48-1</f>
        <v>-0.11887163744380591</v>
      </c>
      <c r="D96" s="9">
        <f t="shared" si="67"/>
        <v>0.16994251800400351</v>
      </c>
      <c r="E96" s="9">
        <f t="shared" si="67"/>
        <v>-3.027593626081404E-3</v>
      </c>
      <c r="F96" s="9">
        <f t="shared" si="67"/>
        <v>0.62221805378742068</v>
      </c>
      <c r="G96" s="9">
        <f t="shared" si="67"/>
        <v>-0.52771571036667941</v>
      </c>
      <c r="H96" s="9">
        <f t="shared" si="67"/>
        <v>-2.3146500895243394E-2</v>
      </c>
      <c r="I96" s="9">
        <f t="shared" si="67"/>
        <v>9.0876916166902744E-2</v>
      </c>
      <c r="J96" s="9">
        <f t="shared" si="67"/>
        <v>-7.5304774589234347E-3</v>
      </c>
      <c r="K96" s="9">
        <f t="shared" si="67"/>
        <v>-0.25732192682411181</v>
      </c>
      <c r="L96" s="9">
        <f t="shared" si="67"/>
        <v>0.3584085782843538</v>
      </c>
      <c r="M96" s="9">
        <f t="shared" si="67"/>
        <v>0.23218222724078585</v>
      </c>
    </row>
    <row r="97" spans="1:13" ht="13.8" thickBot="1" x14ac:dyDescent="0.3">
      <c r="A97" s="4" t="s">
        <v>29</v>
      </c>
      <c r="B97" s="8"/>
      <c r="C97" s="9">
        <f t="shared" ref="C97:M97" si="68">C49/B49-1</f>
        <v>1.6034827175108957</v>
      </c>
      <c r="D97" s="9">
        <f t="shared" si="68"/>
        <v>-0.89102993764531391</v>
      </c>
      <c r="E97" s="9">
        <f t="shared" si="68"/>
        <v>1.4123404273423414</v>
      </c>
      <c r="F97" s="9">
        <f t="shared" si="68"/>
        <v>1.0751967795514736</v>
      </c>
      <c r="G97" s="9">
        <f t="shared" si="68"/>
        <v>-0.27791205454712675</v>
      </c>
      <c r="H97" s="9">
        <f t="shared" si="68"/>
        <v>-2.4823452945845426E-2</v>
      </c>
      <c r="I97" s="9">
        <f t="shared" si="68"/>
        <v>1.3625803383223718</v>
      </c>
      <c r="J97" s="9">
        <f t="shared" si="68"/>
        <v>-0.64900018365839784</v>
      </c>
      <c r="K97" s="9">
        <f t="shared" si="68"/>
        <v>-0.29533483276679506</v>
      </c>
      <c r="L97" s="9">
        <f t="shared" si="68"/>
        <v>2.1497963027915894</v>
      </c>
      <c r="M97" s="9">
        <f t="shared" si="68"/>
        <v>-0.30624375171606288</v>
      </c>
    </row>
    <row r="98" spans="1:13" ht="13.8" thickBot="1" x14ac:dyDescent="0.3">
      <c r="A98" s="10" t="s">
        <v>35</v>
      </c>
      <c r="B98" s="11"/>
      <c r="C98" s="11">
        <f t="shared" ref="C98" si="69">C50/B50-1</f>
        <v>-0.26817489192299238</v>
      </c>
      <c r="D98" s="11">
        <f t="shared" ref="D98" si="70">D50/C50-1</f>
        <v>0.29538048181245591</v>
      </c>
      <c r="E98" s="11">
        <f t="shared" ref="E98" si="71">E50/D50-1</f>
        <v>-3.4311582647312489E-2</v>
      </c>
      <c r="F98" s="11">
        <f t="shared" ref="F98" si="72">F50/E50-1</f>
        <v>0.27140372610009522</v>
      </c>
      <c r="G98" s="11">
        <f t="shared" ref="G98" si="73">G50/F50-1</f>
        <v>-0.21208491245623273</v>
      </c>
      <c r="H98" s="11">
        <f t="shared" ref="H98" si="74">H50/G50-1</f>
        <v>-8.9932729712526749E-2</v>
      </c>
      <c r="I98" s="11">
        <f t="shared" ref="I98" si="75">I50/H50-1</f>
        <v>4.1550523775277792E-3</v>
      </c>
      <c r="J98" s="11">
        <f t="shared" ref="J98" si="76">J50/I50-1</f>
        <v>-3.7996052343723941E-3</v>
      </c>
      <c r="K98" s="11">
        <f t="shared" ref="K98" si="77">K50/J50-1</f>
        <v>-0.14337659154746796</v>
      </c>
      <c r="L98" s="11">
        <f t="shared" ref="L98" si="78">L50/K50-1</f>
        <v>0.19012259810718479</v>
      </c>
      <c r="M98" s="11">
        <f t="shared" ref="M98" si="79">M50/L50-1</f>
        <v>-1.2444451752462449E-2</v>
      </c>
    </row>
    <row r="99" spans="1:13" s="1" customFormat="1" x14ac:dyDescent="0.25"/>
    <row r="100" spans="1:13" s="1" customFormat="1" x14ac:dyDescent="0.25"/>
    <row r="101" spans="1:13" s="1" customFormat="1" x14ac:dyDescent="0.25"/>
    <row r="102" spans="1:13" s="1" customFormat="1" x14ac:dyDescent="0.25"/>
    <row r="103" spans="1:13" s="1" customFormat="1" x14ac:dyDescent="0.25"/>
    <row r="104" spans="1:13" s="1" customFormat="1" x14ac:dyDescent="0.25"/>
    <row r="105" spans="1:13" s="1" customFormat="1" x14ac:dyDescent="0.25"/>
    <row r="106" spans="1:13" s="1" customFormat="1" x14ac:dyDescent="0.25"/>
    <row r="107" spans="1:13" s="1" customFormat="1" x14ac:dyDescent="0.25"/>
    <row r="108" spans="1:13" s="1" customFormat="1" x14ac:dyDescent="0.25"/>
    <row r="109" spans="1:13" s="1" customFormat="1" x14ac:dyDescent="0.25"/>
    <row r="110" spans="1:13" s="1" customFormat="1" x14ac:dyDescent="0.25"/>
    <row r="111" spans="1:13" s="1" customFormat="1" x14ac:dyDescent="0.25"/>
    <row r="112" spans="1:13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</sheetData>
  <mergeCells count="6">
    <mergeCell ref="A53:M53"/>
    <mergeCell ref="G1:I1"/>
    <mergeCell ref="G2:I2"/>
    <mergeCell ref="A51:M51"/>
    <mergeCell ref="B4:N4"/>
    <mergeCell ref="B5:N5"/>
  </mergeCells>
  <phoneticPr fontId="6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EXPO TONS</vt:lpstr>
      <vt:lpstr>'EXPO TONS'!Área_de_impresión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Hidalgo</cp:lastModifiedBy>
  <dcterms:created xsi:type="dcterms:W3CDTF">2019-06-26T15:43:21Z</dcterms:created>
  <dcterms:modified xsi:type="dcterms:W3CDTF">2024-02-06T15:29:40Z</dcterms:modified>
</cp:coreProperties>
</file>