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DRIVE D\FÉLIX ALFONSO HIDALGO\CAMPORT\DATOS CARGA ADUANA\2021\DICIEMBRE\EXPO\"/>
    </mc:Choice>
  </mc:AlternateContent>
  <xr:revisionPtr revIDLastSave="0" documentId="13_ncr:1_{95B7BCD6-B8AD-4D66-82AD-FCC1C6091DD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EXPO TONS" sheetId="1" r:id="rId1"/>
  </sheets>
  <definedNames>
    <definedName name="_xlnm.Print_Area" localSheetId="0">'EXPO TONS'!$1:$3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7" i="1" l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6" i="1"/>
  <c r="L66" i="1"/>
  <c r="K66" i="1"/>
  <c r="J66" i="1"/>
  <c r="I66" i="1"/>
  <c r="H66" i="1"/>
  <c r="G66" i="1"/>
  <c r="F66" i="1"/>
  <c r="E66" i="1"/>
  <c r="D66" i="1"/>
  <c r="C66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C55" i="1"/>
  <c r="M54" i="1"/>
  <c r="L54" i="1"/>
  <c r="K54" i="1"/>
  <c r="J54" i="1"/>
  <c r="I54" i="1"/>
  <c r="H54" i="1"/>
  <c r="G54" i="1"/>
  <c r="F54" i="1"/>
  <c r="E54" i="1"/>
  <c r="D54" i="1"/>
  <c r="C54" i="1"/>
  <c r="M53" i="1"/>
  <c r="L53" i="1"/>
  <c r="K53" i="1"/>
  <c r="J53" i="1"/>
  <c r="I53" i="1"/>
  <c r="H53" i="1"/>
  <c r="G53" i="1"/>
  <c r="F53" i="1"/>
  <c r="E53" i="1"/>
  <c r="D53" i="1"/>
  <c r="C53" i="1"/>
  <c r="M52" i="1"/>
  <c r="L52" i="1"/>
  <c r="K52" i="1"/>
  <c r="J52" i="1"/>
  <c r="I52" i="1"/>
  <c r="H52" i="1"/>
  <c r="G52" i="1"/>
  <c r="F52" i="1"/>
  <c r="E52" i="1"/>
  <c r="D52" i="1"/>
  <c r="C52" i="1"/>
  <c r="M51" i="1"/>
  <c r="L51" i="1"/>
  <c r="K51" i="1"/>
  <c r="J51" i="1"/>
  <c r="I51" i="1"/>
  <c r="H51" i="1"/>
  <c r="G51" i="1"/>
  <c r="F51" i="1"/>
  <c r="E51" i="1"/>
  <c r="D51" i="1"/>
  <c r="C51" i="1"/>
  <c r="M50" i="1"/>
  <c r="L50" i="1"/>
  <c r="K50" i="1"/>
  <c r="J50" i="1"/>
  <c r="I50" i="1"/>
  <c r="H50" i="1"/>
  <c r="G50" i="1"/>
  <c r="F50" i="1"/>
  <c r="E50" i="1"/>
  <c r="D50" i="1"/>
  <c r="C50" i="1"/>
  <c r="M49" i="1"/>
  <c r="L49" i="1"/>
  <c r="K49" i="1"/>
  <c r="J49" i="1"/>
  <c r="I49" i="1"/>
  <c r="H49" i="1"/>
  <c r="G49" i="1"/>
  <c r="F49" i="1"/>
  <c r="E49" i="1"/>
  <c r="D49" i="1"/>
  <c r="C49" i="1"/>
  <c r="M48" i="1"/>
  <c r="L48" i="1"/>
  <c r="K48" i="1"/>
  <c r="J48" i="1"/>
  <c r="I48" i="1"/>
  <c r="H48" i="1"/>
  <c r="G48" i="1"/>
  <c r="F48" i="1"/>
  <c r="E48" i="1"/>
  <c r="D48" i="1"/>
  <c r="C48" i="1"/>
  <c r="M47" i="1"/>
  <c r="L47" i="1"/>
  <c r="K47" i="1"/>
  <c r="J47" i="1"/>
  <c r="I47" i="1"/>
  <c r="H47" i="1"/>
  <c r="G47" i="1"/>
  <c r="F47" i="1"/>
  <c r="E47" i="1"/>
  <c r="D47" i="1"/>
  <c r="C47" i="1"/>
  <c r="M46" i="1"/>
  <c r="L46" i="1"/>
  <c r="K46" i="1"/>
  <c r="J46" i="1"/>
  <c r="I46" i="1"/>
  <c r="H46" i="1"/>
  <c r="G46" i="1"/>
  <c r="F46" i="1"/>
  <c r="E46" i="1"/>
  <c r="D46" i="1"/>
  <c r="C46" i="1"/>
  <c r="D45" i="1"/>
  <c r="E45" i="1"/>
  <c r="F45" i="1"/>
  <c r="G45" i="1"/>
  <c r="H45" i="1"/>
  <c r="I45" i="1"/>
  <c r="J45" i="1"/>
  <c r="K45" i="1"/>
  <c r="L45" i="1"/>
  <c r="M45" i="1"/>
  <c r="N40" i="1" l="1"/>
  <c r="M40" i="1"/>
  <c r="L40" i="1" l="1"/>
  <c r="M78" i="1" s="1"/>
  <c r="K40" i="1" l="1"/>
  <c r="L78" i="1" s="1"/>
  <c r="J40" i="1" l="1"/>
  <c r="K78" i="1" s="1"/>
  <c r="I40" i="1" l="1"/>
  <c r="J78" i="1" s="1"/>
  <c r="H40" i="1"/>
  <c r="C40" i="1"/>
  <c r="D40" i="1"/>
  <c r="E40" i="1"/>
  <c r="B40" i="1"/>
  <c r="F40" i="1"/>
  <c r="G40" i="1"/>
  <c r="C45" i="1"/>
  <c r="H78" i="1" l="1"/>
  <c r="E78" i="1"/>
  <c r="F78" i="1"/>
  <c r="D78" i="1"/>
  <c r="I78" i="1"/>
  <c r="G78" i="1"/>
  <c r="C78" i="1"/>
</calcChain>
</file>

<file path=xl/sharedStrings.xml><?xml version="1.0" encoding="utf-8"?>
<sst xmlns="http://schemas.openxmlformats.org/spreadsheetml/2006/main" count="102" uniqueCount="55">
  <si>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</si>
  <si>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</si>
  <si>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</si>
  <si>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</si>
  <si>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</si>
  <si>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</si>
  <si>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</si>
  <si>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</si>
  <si>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</si>
  <si>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</si>
  <si>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</si>
  <si>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</si>
  <si>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</si>
  <si>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</si>
  <si>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</si>
  <si>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</si>
  <si>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</si>
  <si>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</si>
  <si>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</si>
  <si>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</si>
  <si>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</si>
  <si>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</si>
  <si>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</si>
  <si>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</si>
  <si>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</si>
  <si>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</si>
  <si>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</si>
  <si>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</si>
  <si>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</si>
  <si>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</si>
  <si>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</si>
  <si>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</si>
  <si>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</si>
  <si>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</si>
  <si>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</si>
  <si>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</si>
  <si>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Contacto: info@camport.cl</t>
  </si>
  <si>
    <t>TOTAL GENERAL</t>
  </si>
  <si>
    <t>CHACABUCO / PUERTO AYSÉN</t>
  </si>
  <si>
    <t>Enero - 2021</t>
  </si>
  <si>
    <t>Febrero - 2021</t>
  </si>
  <si>
    <t>Marzo - 2021</t>
  </si>
  <si>
    <t>Abril - 2021</t>
  </si>
  <si>
    <t>Mayo - 2021</t>
  </si>
  <si>
    <t>Junio - 2021</t>
  </si>
  <si>
    <t>Julio - 2021</t>
  </si>
  <si>
    <t>Agosto - 2021</t>
  </si>
  <si>
    <r>
      <rPr>
        <b/>
        <sz val="10"/>
        <color theme="1"/>
        <rFont val="Arial"/>
        <family val="2"/>
      </rPr>
      <t>Fuente</t>
    </r>
    <r>
      <rPr>
        <sz val="10"/>
        <color theme="1"/>
        <rFont val="Arial"/>
        <family val="2"/>
      </rPr>
      <t>: Elaboración propia a base de información de Aduana. (Declaraciones de Salida DUS; exportaciones a título definitivo ajustadas con sus documentos modificatorios)</t>
    </r>
  </si>
  <si>
    <t>Septiembre - 2021</t>
  </si>
  <si>
    <t>Octubre - 2021</t>
  </si>
  <si>
    <t>Noviembre - 2021</t>
  </si>
  <si>
    <t>Diciembre - 2021</t>
  </si>
  <si>
    <t>Fecha última actualización: 31/01/2022</t>
  </si>
  <si>
    <t>Ene - Dic 2021</t>
  </si>
  <si>
    <t>Peso en Toneladas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</si>
</sst>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2" borderId="0" xfId="0" applyFont="1" applyFill="1"/>
    <xf numFmtId="0" fontId="3" fillId="2" borderId="0" xfId="0" applyFont="1" applyFill="1" applyAlignment="1"/>
    <xf numFmtId="0" fontId="5" fillId="3" borderId="4" xfId="0" applyFont="1" applyFill="1" applyBorder="1" applyAlignment="1"/>
    <xf numFmtId="0" fontId="3" fillId="0" borderId="0" xfId="0" applyFont="1"/>
    <xf numFmtId="0" fontId="5" fillId="3" borderId="1" xfId="0" applyFont="1" applyFill="1" applyBorder="1" applyAlignment="1"/>
    <xf numFmtId="0" fontId="5" fillId="3" borderId="1" xfId="0" quotePrefix="1" applyFont="1" applyFill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3" fontId="5" fillId="4" borderId="1" xfId="0" applyNumberFormat="1" applyFont="1" applyFill="1" applyBorder="1" applyAlignment="1">
      <alignment horizontal="right"/>
    </xf>
    <xf numFmtId="0" fontId="5" fillId="3" borderId="8" xfId="0" applyFont="1" applyFill="1" applyBorder="1" applyAlignment="1">
      <alignment horizontal="left"/>
    </xf>
    <xf numFmtId="164" fontId="3" fillId="0" borderId="2" xfId="0" applyNumberFormat="1" applyFont="1" applyBorder="1"/>
    <xf numFmtId="164" fontId="3" fillId="0" borderId="3" xfId="0" applyNumberFormat="1" applyFont="1" applyBorder="1"/>
    <xf numFmtId="3" fontId="5" fillId="4" borderId="1" xfId="0" applyNumberFormat="1" applyFont="1" applyFill="1" applyBorder="1" applyAlignment="1">
      <alignment horizontal="left"/>
    </xf>
    <xf numFmtId="164" fontId="5" fillId="4" borderId="1" xfId="0" applyNumberFormat="1" applyFont="1" applyFill="1" applyBorder="1" applyAlignment="1">
      <alignment horizontal="right"/>
    </xf>
    <xf numFmtId="3" fontId="6" fillId="0" borderId="3" xfId="0" applyNumberFormat="1" applyFont="1" applyBorder="1"/>
    <xf numFmtId="0" fontId="5" fillId="3" borderId="4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165" fontId="3" fillId="0" borderId="3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8"/>
  <sheetViews>
    <sheetView tabSelected="1" workbookViewId="0">
      <selection activeCell="A41" sqref="A41:N41"/>
    </sheetView>
  </sheetViews>
  <sheetFormatPr baseColWidth="10" defaultColWidth="14" defaultRowHeight="13.2" x14ac:dyDescent="0.25"/>
  <cols>
    <col min="1" max="1" width="28.33203125" style="4" bestFit="1" customWidth="1"/>
    <col min="2" max="2" width="12" style="4" bestFit="1" customWidth="1"/>
    <col min="3" max="3" width="13.6640625" style="4" bestFit="1" customWidth="1"/>
    <col min="4" max="4" width="12.109375" style="4" bestFit="1" customWidth="1"/>
    <col min="5" max="5" width="11.21875" style="4" bestFit="1" customWidth="1"/>
    <col min="6" max="6" width="11.33203125" style="4" bestFit="1" customWidth="1"/>
    <col min="7" max="7" width="11.5546875" style="4" bestFit="1" customWidth="1"/>
    <col min="8" max="8" width="10.88671875" style="4" bestFit="1" customWidth="1"/>
    <col min="9" max="9" width="13" style="4" bestFit="1" customWidth="1"/>
    <col min="10" max="10" width="16.77734375" style="4" bestFit="1" customWidth="1"/>
    <col min="11" max="11" width="13.88671875" style="4" bestFit="1" customWidth="1"/>
    <col min="12" max="12" width="16.21875" style="4" bestFit="1" customWidth="1"/>
    <col min="13" max="13" width="15.44140625" style="4" bestFit="1" customWidth="1"/>
    <col min="14" max="14" width="13.44140625" style="4" bestFit="1" customWidth="1"/>
    <col min="15" max="16384" width="14" style="4"/>
  </cols>
  <sheetData>
    <row r="1" spans="1:14" s="1" customFormat="1" x14ac:dyDescent="0.25">
      <c r="G1" s="20" t="s">
        <v>52</v>
      </c>
      <c r="H1" s="21"/>
      <c r="I1" s="21"/>
      <c r="K1" s="2"/>
      <c r="L1" s="2"/>
    </row>
    <row r="2" spans="1:14" s="1" customFormat="1" x14ac:dyDescent="0.25">
      <c r="G2" s="21" t="s">
        <v>36</v>
      </c>
      <c r="H2" s="21"/>
      <c r="I2" s="21"/>
      <c r="K2" s="2"/>
      <c r="L2" s="2"/>
    </row>
    <row r="3" spans="1:14" s="1" customFormat="1" ht="13.8" thickBot="1" x14ac:dyDescent="0.3"/>
    <row r="4" spans="1:14" ht="13.8" thickBot="1" x14ac:dyDescent="0.3">
      <c r="A4" s="3"/>
      <c r="B4" s="17" t="s">
        <v>34</v>
      </c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9"/>
    </row>
    <row r="5" spans="1:14" ht="13.8" thickBot="1" x14ac:dyDescent="0.3">
      <c r="A5" s="5" t="s">
        <v>54</v>
      </c>
      <c r="B5" s="17" t="s">
        <v>32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9"/>
    </row>
    <row r="6" spans="1:14" ht="13.8" thickBot="1" x14ac:dyDescent="0.3">
      <c r="A6" s="5" t="s">
        <v>33</v>
      </c>
      <c r="B6" s="6" t="s">
        <v>39</v>
      </c>
      <c r="C6" s="6" t="s">
        <v>40</v>
      </c>
      <c r="D6" s="6" t="s">
        <v>41</v>
      </c>
      <c r="E6" s="6" t="s">
        <v>42</v>
      </c>
      <c r="F6" s="6" t="s">
        <v>43</v>
      </c>
      <c r="G6" s="6" t="s">
        <v>44</v>
      </c>
      <c r="H6" s="6" t="s">
        <v>45</v>
      </c>
      <c r="I6" s="6" t="s">
        <v>46</v>
      </c>
      <c r="J6" s="6" t="s">
        <v>48</v>
      </c>
      <c r="K6" s="6" t="s">
        <v>49</v>
      </c>
      <c r="L6" s="6" t="s">
        <v>50</v>
      </c>
      <c r="M6" s="6" t="s">
        <v>51</v>
      </c>
      <c r="N6" s="6" t="s">
        <v>53</v>
      </c>
    </row>
    <row r="7" spans="1:14" x14ac:dyDescent="0.25">
      <c r="A7" s="7" t="s">
        <v>0</v>
      </c>
      <c r="B7" s="25">
        <v>132415.81958000001</v>
      </c>
      <c r="C7" s="25">
        <v>109237.57466</v>
      </c>
      <c r="D7" s="25">
        <v>196379.81573</v>
      </c>
      <c r="E7" s="25">
        <v>124070.10406999999</v>
      </c>
      <c r="F7" s="25">
        <v>82446.330230000007</v>
      </c>
      <c r="G7" s="25">
        <v>86095.035220000005</v>
      </c>
      <c r="H7" s="25">
        <v>88025.863199999993</v>
      </c>
      <c r="I7" s="25">
        <v>105658.31419999999</v>
      </c>
      <c r="J7" s="25">
        <v>75317.573580000011</v>
      </c>
      <c r="K7" s="25">
        <v>85912.68312999999</v>
      </c>
      <c r="L7" s="25">
        <v>66915.107480000006</v>
      </c>
      <c r="M7" s="25">
        <v>138582.70079000003</v>
      </c>
      <c r="N7" s="16">
        <v>1291056.9218700002</v>
      </c>
    </row>
    <row r="8" spans="1:14" x14ac:dyDescent="0.25">
      <c r="A8" s="7" t="s">
        <v>1</v>
      </c>
      <c r="B8" s="25">
        <v>11138.3045</v>
      </c>
      <c r="C8" s="25">
        <v>13744.149120000002</v>
      </c>
      <c r="D8" s="25">
        <v>17397.168380000003</v>
      </c>
      <c r="E8" s="25">
        <v>12596.398999999999</v>
      </c>
      <c r="F8" s="25">
        <v>10521.357</v>
      </c>
      <c r="G8" s="25">
        <v>19485.842359999999</v>
      </c>
      <c r="H8" s="25">
        <v>14106.773399999998</v>
      </c>
      <c r="I8" s="25">
        <v>19120.286639999998</v>
      </c>
      <c r="J8" s="25">
        <v>13156.822030000001</v>
      </c>
      <c r="K8" s="25">
        <v>10905.453029999999</v>
      </c>
      <c r="L8" s="25">
        <v>16761.397119999998</v>
      </c>
      <c r="M8" s="25">
        <v>13359.569319999999</v>
      </c>
      <c r="N8" s="16">
        <v>172293.52189999996</v>
      </c>
    </row>
    <row r="9" spans="1:14" x14ac:dyDescent="0.25">
      <c r="A9" s="7" t="s">
        <v>2</v>
      </c>
      <c r="B9" s="25">
        <v>77509.182000000001</v>
      </c>
      <c r="C9" s="25">
        <v>64240.385999999999</v>
      </c>
      <c r="D9" s="25">
        <v>103818.45600000001</v>
      </c>
      <c r="E9" s="25">
        <v>60558.214999999997</v>
      </c>
      <c r="F9" s="25">
        <v>75809.365000000005</v>
      </c>
      <c r="G9" s="25">
        <v>56746.737000000001</v>
      </c>
      <c r="H9" s="25">
        <v>29700.062000000002</v>
      </c>
      <c r="I9" s="25">
        <v>34471.671999999999</v>
      </c>
      <c r="J9" s="25">
        <v>56526.116000000002</v>
      </c>
      <c r="K9" s="25">
        <v>61253.506179999997</v>
      </c>
      <c r="L9" s="25">
        <v>157645.859</v>
      </c>
      <c r="M9" s="25">
        <v>83435.289000000004</v>
      </c>
      <c r="N9" s="16">
        <v>861714.84517999995</v>
      </c>
    </row>
    <row r="10" spans="1:14" x14ac:dyDescent="0.25">
      <c r="A10" s="7" t="s">
        <v>3</v>
      </c>
      <c r="B10" s="25">
        <v>5.2110000000000003</v>
      </c>
      <c r="C10" s="25">
        <v>112139.64</v>
      </c>
      <c r="D10" s="25">
        <v>1.9750000000000001</v>
      </c>
      <c r="E10" s="25">
        <v>54411.087</v>
      </c>
      <c r="F10" s="25">
        <v>160373.283</v>
      </c>
      <c r="G10" s="25">
        <v>104983.03</v>
      </c>
      <c r="H10" s="25">
        <v>58574.278450000005</v>
      </c>
      <c r="I10" s="25">
        <v>99932.3</v>
      </c>
      <c r="J10" s="25">
        <v>1.7949999999999999</v>
      </c>
      <c r="K10" s="25">
        <v>58884.192999999999</v>
      </c>
      <c r="L10" s="25">
        <v>0.89330000000000009</v>
      </c>
      <c r="M10" s="25">
        <v>47134.67</v>
      </c>
      <c r="N10" s="16">
        <v>696442.35574999999</v>
      </c>
    </row>
    <row r="11" spans="1:14" x14ac:dyDescent="0.25">
      <c r="A11" s="7" t="s">
        <v>4</v>
      </c>
      <c r="B11" s="25">
        <v>557261.02644000005</v>
      </c>
      <c r="C11" s="25">
        <v>453291.33810000011</v>
      </c>
      <c r="D11" s="25">
        <v>632034.04582</v>
      </c>
      <c r="E11" s="25">
        <v>726056.53</v>
      </c>
      <c r="F11" s="25">
        <v>512398.9</v>
      </c>
      <c r="G11" s="25">
        <v>443362.533</v>
      </c>
      <c r="H11" s="25">
        <v>887171.15700000001</v>
      </c>
      <c r="I11" s="25">
        <v>570356.24</v>
      </c>
      <c r="J11" s="25">
        <v>687099.49938000005</v>
      </c>
      <c r="K11" s="25">
        <v>706850.87899999996</v>
      </c>
      <c r="L11" s="25">
        <v>647283.29579999996</v>
      </c>
      <c r="M11" s="25">
        <v>934558.4179</v>
      </c>
      <c r="N11" s="16">
        <v>7757723.8624400003</v>
      </c>
    </row>
    <row r="12" spans="1:14" x14ac:dyDescent="0.25">
      <c r="A12" s="7" t="s">
        <v>5</v>
      </c>
      <c r="B12" s="25">
        <v>498154.2</v>
      </c>
      <c r="C12" s="25">
        <v>163898.29999999999</v>
      </c>
      <c r="D12" s="25">
        <v>385072.11119999998</v>
      </c>
      <c r="E12" s="25">
        <v>330968.7</v>
      </c>
      <c r="F12" s="25">
        <v>327224.24710000004</v>
      </c>
      <c r="G12" s="25">
        <v>111291.5</v>
      </c>
      <c r="H12" s="25">
        <v>528362.85100000002</v>
      </c>
      <c r="I12" s="25">
        <v>298765.3</v>
      </c>
      <c r="J12" s="25">
        <v>213177.44</v>
      </c>
      <c r="K12" s="25">
        <v>324470.40000000002</v>
      </c>
      <c r="L12" s="25">
        <v>311844.065</v>
      </c>
      <c r="M12" s="25">
        <v>202804.28</v>
      </c>
      <c r="N12" s="16">
        <v>3696033.3943000003</v>
      </c>
    </row>
    <row r="13" spans="1:14" x14ac:dyDescent="0.25">
      <c r="A13" s="7" t="s">
        <v>38</v>
      </c>
      <c r="B13" s="25">
        <v>0</v>
      </c>
      <c r="C13" s="25">
        <v>10961.933999999999</v>
      </c>
      <c r="D13" s="25">
        <v>0</v>
      </c>
      <c r="E13" s="25">
        <v>41.9435</v>
      </c>
      <c r="F13" s="25">
        <v>11011.529</v>
      </c>
      <c r="G13" s="25">
        <v>0</v>
      </c>
      <c r="H13" s="25">
        <v>0</v>
      </c>
      <c r="I13" s="25">
        <v>0</v>
      </c>
      <c r="J13" s="25">
        <v>13045.266</v>
      </c>
      <c r="K13" s="25">
        <v>0</v>
      </c>
      <c r="L13" s="25">
        <v>13038.052</v>
      </c>
      <c r="M13" s="25">
        <v>0</v>
      </c>
      <c r="N13" s="16">
        <v>48098.724499999997</v>
      </c>
    </row>
    <row r="14" spans="1:14" x14ac:dyDescent="0.25">
      <c r="A14" s="8" t="s">
        <v>6</v>
      </c>
      <c r="B14" s="25">
        <v>0</v>
      </c>
      <c r="C14" s="25">
        <v>0</v>
      </c>
      <c r="D14" s="25">
        <v>0</v>
      </c>
      <c r="E14" s="25">
        <v>0</v>
      </c>
      <c r="F14" s="25">
        <v>0.13780000000000001</v>
      </c>
      <c r="G14" s="25">
        <v>0</v>
      </c>
      <c r="H14" s="25">
        <v>0.312</v>
      </c>
      <c r="I14" s="25">
        <v>10752</v>
      </c>
      <c r="J14" s="25">
        <v>0.373</v>
      </c>
      <c r="K14" s="25">
        <v>0</v>
      </c>
      <c r="L14" s="25">
        <v>11033</v>
      </c>
      <c r="M14" s="25">
        <v>0.12</v>
      </c>
      <c r="N14" s="16">
        <v>21785.942800000001</v>
      </c>
    </row>
    <row r="15" spans="1:14" x14ac:dyDescent="0.25">
      <c r="A15" s="7" t="s">
        <v>7</v>
      </c>
      <c r="B15" s="25">
        <v>42313.063200000004</v>
      </c>
      <c r="C15" s="25">
        <v>71211.959460000013</v>
      </c>
      <c r="D15" s="25">
        <v>27285.776939999992</v>
      </c>
      <c r="E15" s="25">
        <v>38674.367619999997</v>
      </c>
      <c r="F15" s="25">
        <v>49872.465369999998</v>
      </c>
      <c r="G15" s="25">
        <v>10975.78</v>
      </c>
      <c r="H15" s="25">
        <v>7013.9480000000003</v>
      </c>
      <c r="I15" s="25">
        <v>55538.792000000001</v>
      </c>
      <c r="J15" s="25">
        <v>16697.900000000001</v>
      </c>
      <c r="K15" s="25">
        <v>37309.53</v>
      </c>
      <c r="L15" s="25">
        <v>10965.438</v>
      </c>
      <c r="M15" s="25">
        <v>13685.73517</v>
      </c>
      <c r="N15" s="16">
        <v>381544.75576000003</v>
      </c>
    </row>
    <row r="16" spans="1:14" x14ac:dyDescent="0.25">
      <c r="A16" s="7" t="s">
        <v>8</v>
      </c>
      <c r="B16" s="25">
        <v>610946.17946999986</v>
      </c>
      <c r="C16" s="25">
        <v>342288.94762999989</v>
      </c>
      <c r="D16" s="25">
        <v>430934.54949000006</v>
      </c>
      <c r="E16" s="25">
        <v>503156.95980000007</v>
      </c>
      <c r="F16" s="25">
        <v>451486.91635000001</v>
      </c>
      <c r="G16" s="25">
        <v>344748.03380999994</v>
      </c>
      <c r="H16" s="25">
        <v>493786.92752000003</v>
      </c>
      <c r="I16" s="25">
        <v>516096.27064000018</v>
      </c>
      <c r="J16" s="25">
        <v>408933.60931000015</v>
      </c>
      <c r="K16" s="25">
        <v>449501.36655000027</v>
      </c>
      <c r="L16" s="25">
        <v>444439.70594000007</v>
      </c>
      <c r="M16" s="25">
        <v>342804.78146000003</v>
      </c>
      <c r="N16" s="16">
        <v>5339124.2479699999</v>
      </c>
    </row>
    <row r="17" spans="1:14" x14ac:dyDescent="0.25">
      <c r="A17" s="7" t="s">
        <v>9</v>
      </c>
      <c r="B17" s="25">
        <v>116790.803</v>
      </c>
      <c r="C17" s="25">
        <v>90203.269</v>
      </c>
      <c r="D17" s="25">
        <v>7.6020000000000003</v>
      </c>
      <c r="E17" s="25">
        <v>162217.43299999999</v>
      </c>
      <c r="F17" s="25">
        <v>60434.373</v>
      </c>
      <c r="G17" s="25">
        <v>112271.284</v>
      </c>
      <c r="H17" s="25">
        <v>150179.62125</v>
      </c>
      <c r="I17" s="25">
        <v>60461.79</v>
      </c>
      <c r="J17" s="25">
        <v>49922.625</v>
      </c>
      <c r="K17" s="25">
        <v>2.4279999999999999</v>
      </c>
      <c r="L17" s="25">
        <v>213425.503</v>
      </c>
      <c r="M17" s="25">
        <v>113726.34</v>
      </c>
      <c r="N17" s="16">
        <v>1129643.07125</v>
      </c>
    </row>
    <row r="18" spans="1:14" x14ac:dyDescent="0.25">
      <c r="A18" s="7" t="s">
        <v>10</v>
      </c>
      <c r="B18" s="25">
        <v>238242</v>
      </c>
      <c r="C18" s="25">
        <v>147022</v>
      </c>
      <c r="D18" s="25">
        <v>206003.04500000001</v>
      </c>
      <c r="E18" s="25">
        <v>115829</v>
      </c>
      <c r="F18" s="25">
        <v>131685</v>
      </c>
      <c r="G18" s="25">
        <v>250080</v>
      </c>
      <c r="H18" s="25">
        <v>191002.15599999999</v>
      </c>
      <c r="I18" s="25">
        <v>174960</v>
      </c>
      <c r="J18" s="25">
        <v>286055.92099999997</v>
      </c>
      <c r="K18" s="25">
        <v>310400</v>
      </c>
      <c r="L18" s="25">
        <v>143959.74</v>
      </c>
      <c r="M18" s="25">
        <v>473085.06900000002</v>
      </c>
      <c r="N18" s="16">
        <v>2668323.9309999999</v>
      </c>
    </row>
    <row r="19" spans="1:14" x14ac:dyDescent="0.25">
      <c r="A19" s="7" t="s">
        <v>11</v>
      </c>
      <c r="B19" s="25">
        <v>591643.67500000005</v>
      </c>
      <c r="C19" s="25">
        <v>8.5190000000000001</v>
      </c>
      <c r="D19" s="25">
        <v>548496.57200000004</v>
      </c>
      <c r="E19" s="25">
        <v>588213.22499999998</v>
      </c>
      <c r="F19" s="25">
        <v>528841.18299999996</v>
      </c>
      <c r="G19" s="25">
        <v>582064.21600000001</v>
      </c>
      <c r="H19" s="25">
        <v>750559.32499999995</v>
      </c>
      <c r="I19" s="25">
        <v>306925.11495999998</v>
      </c>
      <c r="J19" s="25">
        <v>674064.05</v>
      </c>
      <c r="K19" s="25">
        <v>587158.88800000004</v>
      </c>
      <c r="L19" s="25">
        <v>872610.56099999999</v>
      </c>
      <c r="M19" s="25">
        <v>615738</v>
      </c>
      <c r="N19" s="16">
        <v>6646323.3289599996</v>
      </c>
    </row>
    <row r="20" spans="1:14" x14ac:dyDescent="0.25">
      <c r="A20" s="7" t="s">
        <v>12</v>
      </c>
      <c r="B20" s="25">
        <v>31210.102159999999</v>
      </c>
      <c r="C20" s="25">
        <v>18950.332559999999</v>
      </c>
      <c r="D20" s="25">
        <v>28972.934060000003</v>
      </c>
      <c r="E20" s="25">
        <v>39331.224400000006</v>
      </c>
      <c r="F20" s="25">
        <v>21865.008440000001</v>
      </c>
      <c r="G20" s="25">
        <v>24872.100039999998</v>
      </c>
      <c r="H20" s="25">
        <v>25750.480809999997</v>
      </c>
      <c r="I20" s="25">
        <v>27518.226179999994</v>
      </c>
      <c r="J20" s="25">
        <v>21462.306680000002</v>
      </c>
      <c r="K20" s="25">
        <v>25080.765190000002</v>
      </c>
      <c r="L20" s="25">
        <v>18477.1129</v>
      </c>
      <c r="M20" s="25">
        <v>18244.683800000003</v>
      </c>
      <c r="N20" s="16">
        <v>301735.27722000005</v>
      </c>
    </row>
    <row r="21" spans="1:14" x14ac:dyDescent="0.25">
      <c r="A21" s="7" t="s">
        <v>13</v>
      </c>
      <c r="B21" s="25">
        <v>322962.91539000004</v>
      </c>
      <c r="C21" s="25">
        <v>292330.6255599999</v>
      </c>
      <c r="D21" s="25">
        <v>157463.04482000001</v>
      </c>
      <c r="E21" s="25">
        <v>375952.37291999994</v>
      </c>
      <c r="F21" s="25">
        <v>146522.01825000002</v>
      </c>
      <c r="G21" s="25">
        <v>303246.18198999995</v>
      </c>
      <c r="H21" s="25">
        <v>323775.64918999985</v>
      </c>
      <c r="I21" s="25">
        <v>287844.42040000012</v>
      </c>
      <c r="J21" s="25">
        <v>224893.16491999998</v>
      </c>
      <c r="K21" s="25">
        <v>238572.30802</v>
      </c>
      <c r="L21" s="25">
        <v>227252.14840999997</v>
      </c>
      <c r="M21" s="25">
        <v>328823.61142999993</v>
      </c>
      <c r="N21" s="16">
        <v>3229638.4612999996</v>
      </c>
    </row>
    <row r="22" spans="1:14" x14ac:dyDescent="0.25">
      <c r="A22" s="7" t="s">
        <v>14</v>
      </c>
      <c r="B22" s="25">
        <v>116506.55</v>
      </c>
      <c r="C22" s="25">
        <v>79365.119999999995</v>
      </c>
      <c r="D22" s="25">
        <v>109799.49</v>
      </c>
      <c r="E22" s="25">
        <v>121728.24</v>
      </c>
      <c r="F22" s="25">
        <v>94544.57</v>
      </c>
      <c r="G22" s="25">
        <v>102402</v>
      </c>
      <c r="H22" s="25">
        <v>116952.52</v>
      </c>
      <c r="I22" s="25">
        <v>93524.33</v>
      </c>
      <c r="J22" s="25">
        <v>122633.71</v>
      </c>
      <c r="K22" s="25">
        <v>105510.88</v>
      </c>
      <c r="L22" s="25">
        <v>61491.46</v>
      </c>
      <c r="M22" s="25">
        <v>92090.59</v>
      </c>
      <c r="N22" s="16">
        <v>1216549.46</v>
      </c>
    </row>
    <row r="23" spans="1:14" x14ac:dyDescent="0.25">
      <c r="A23" s="7" t="s">
        <v>15</v>
      </c>
      <c r="B23" s="25">
        <v>5459.8809000000001</v>
      </c>
      <c r="C23" s="25">
        <v>9.9990799999999993</v>
      </c>
      <c r="D23" s="25">
        <v>31.106800000000003</v>
      </c>
      <c r="E23" s="25">
        <v>13.379</v>
      </c>
      <c r="F23" s="25">
        <v>34982.789200000007</v>
      </c>
      <c r="G23" s="25">
        <v>34581.586200000005</v>
      </c>
      <c r="H23" s="25">
        <v>69619.395250000001</v>
      </c>
      <c r="I23" s="25">
        <v>112616.10490000001</v>
      </c>
      <c r="J23" s="25">
        <v>22470.454149999998</v>
      </c>
      <c r="K23" s="25">
        <v>91661.042499999996</v>
      </c>
      <c r="L23" s="25">
        <v>57211.97</v>
      </c>
      <c r="M23" s="25">
        <v>34134.618849999999</v>
      </c>
      <c r="N23" s="16">
        <v>462792.32683000003</v>
      </c>
    </row>
    <row r="24" spans="1:14" x14ac:dyDescent="0.25">
      <c r="A24" s="7" t="s">
        <v>16</v>
      </c>
      <c r="B24" s="25">
        <v>91794.1</v>
      </c>
      <c r="C24" s="25">
        <v>80284.800000000003</v>
      </c>
      <c r="D24" s="25">
        <v>57266.8</v>
      </c>
      <c r="E24" s="25">
        <v>91776.2</v>
      </c>
      <c r="F24" s="25">
        <v>79378.399999999994</v>
      </c>
      <c r="G24" s="25">
        <v>78175.199999999997</v>
      </c>
      <c r="H24" s="25">
        <v>66471.199999999997</v>
      </c>
      <c r="I24" s="25">
        <v>112640.4</v>
      </c>
      <c r="J24" s="25">
        <v>95629.6</v>
      </c>
      <c r="K24" s="25">
        <v>45729.4</v>
      </c>
      <c r="L24" s="25">
        <v>90120.8</v>
      </c>
      <c r="M24" s="25">
        <v>88856.4</v>
      </c>
      <c r="N24" s="16">
        <v>978123.3</v>
      </c>
    </row>
    <row r="25" spans="1:14" x14ac:dyDescent="0.25">
      <c r="A25" s="7" t="s">
        <v>17</v>
      </c>
      <c r="B25" s="25">
        <v>0</v>
      </c>
      <c r="C25" s="25">
        <v>0</v>
      </c>
      <c r="D25" s="25">
        <v>0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  <c r="J25" s="25">
        <v>0</v>
      </c>
      <c r="K25" s="25">
        <v>0</v>
      </c>
      <c r="L25" s="25">
        <v>0</v>
      </c>
      <c r="M25" s="25">
        <v>0</v>
      </c>
      <c r="N25" s="16">
        <v>0</v>
      </c>
    </row>
    <row r="26" spans="1:14" x14ac:dyDescent="0.25">
      <c r="A26" s="7" t="s">
        <v>18</v>
      </c>
      <c r="B26" s="25">
        <v>395179.39</v>
      </c>
      <c r="C26" s="25">
        <v>332205.78999999998</v>
      </c>
      <c r="D26" s="25">
        <v>460983.87300000002</v>
      </c>
      <c r="E26" s="25">
        <v>236256.91</v>
      </c>
      <c r="F26" s="25">
        <v>389047.46</v>
      </c>
      <c r="G26" s="25">
        <v>244189.1</v>
      </c>
      <c r="H26" s="25">
        <v>208664.1</v>
      </c>
      <c r="I26" s="25">
        <v>683013.18</v>
      </c>
      <c r="J26" s="25">
        <v>283877.90000000002</v>
      </c>
      <c r="K26" s="25">
        <v>498697.59</v>
      </c>
      <c r="L26" s="25">
        <v>617369.11</v>
      </c>
      <c r="M26" s="25">
        <v>676051.76</v>
      </c>
      <c r="N26" s="16">
        <v>5025536.1629999997</v>
      </c>
    </row>
    <row r="27" spans="1:14" x14ac:dyDescent="0.25">
      <c r="A27" s="7" t="s">
        <v>19</v>
      </c>
      <c r="B27" s="25">
        <v>316744</v>
      </c>
      <c r="C27" s="25">
        <v>298881</v>
      </c>
      <c r="D27" s="25">
        <v>450053</v>
      </c>
      <c r="E27" s="25">
        <v>470338</v>
      </c>
      <c r="F27" s="25">
        <v>329087</v>
      </c>
      <c r="G27" s="25">
        <v>278485</v>
      </c>
      <c r="H27" s="25">
        <v>248365</v>
      </c>
      <c r="I27" s="25">
        <v>460477.3</v>
      </c>
      <c r="J27" s="25">
        <v>304220</v>
      </c>
      <c r="K27" s="25">
        <v>553737</v>
      </c>
      <c r="L27" s="25">
        <v>253087</v>
      </c>
      <c r="M27" s="25">
        <v>410908.5</v>
      </c>
      <c r="N27" s="16">
        <v>4374382.8</v>
      </c>
    </row>
    <row r="28" spans="1:14" x14ac:dyDescent="0.25">
      <c r="A28" s="7" t="s">
        <v>20</v>
      </c>
      <c r="B28" s="25">
        <v>0</v>
      </c>
      <c r="C28" s="25">
        <v>0</v>
      </c>
      <c r="D28" s="25">
        <v>1.159</v>
      </c>
      <c r="E28" s="25">
        <v>0</v>
      </c>
      <c r="F28" s="25">
        <v>4.05</v>
      </c>
      <c r="G28" s="25">
        <v>808.2</v>
      </c>
      <c r="H28" s="25">
        <v>0</v>
      </c>
      <c r="I28" s="25">
        <v>2.0449999999999999</v>
      </c>
      <c r="J28" s="25">
        <v>11.81</v>
      </c>
      <c r="K28" s="25">
        <v>303.584</v>
      </c>
      <c r="L28" s="25">
        <v>1.28</v>
      </c>
      <c r="M28" s="25">
        <v>4.4400000000000004</v>
      </c>
      <c r="N28" s="16">
        <v>1136.568</v>
      </c>
    </row>
    <row r="29" spans="1:14" x14ac:dyDescent="0.25">
      <c r="A29" s="7" t="s">
        <v>21</v>
      </c>
      <c r="B29" s="25">
        <v>131655.42770999999</v>
      </c>
      <c r="C29" s="25">
        <v>121464.55403</v>
      </c>
      <c r="D29" s="25">
        <v>131390.67301</v>
      </c>
      <c r="E29" s="25">
        <v>223465.07847000001</v>
      </c>
      <c r="F29" s="25">
        <v>191734.05838999999</v>
      </c>
      <c r="G29" s="25">
        <v>170629.27085999999</v>
      </c>
      <c r="H29" s="25">
        <v>203550.06520000001</v>
      </c>
      <c r="I29" s="25">
        <v>225583.61478</v>
      </c>
      <c r="J29" s="25">
        <v>210959.60018999997</v>
      </c>
      <c r="K29" s="25">
        <v>164556.33657999997</v>
      </c>
      <c r="L29" s="25">
        <v>169679.70863000001</v>
      </c>
      <c r="M29" s="25">
        <v>193081.62569999998</v>
      </c>
      <c r="N29" s="16">
        <v>2137750.0135499998</v>
      </c>
    </row>
    <row r="30" spans="1:14" x14ac:dyDescent="0.25">
      <c r="A30" s="7" t="s">
        <v>22</v>
      </c>
      <c r="B30" s="25">
        <v>0</v>
      </c>
      <c r="C30" s="25">
        <v>1</v>
      </c>
      <c r="D30" s="25">
        <v>6.6</v>
      </c>
      <c r="E30" s="25">
        <v>60496.786999999997</v>
      </c>
      <c r="F30" s="25">
        <v>119472.652</v>
      </c>
      <c r="G30" s="25">
        <v>401.18400000000003</v>
      </c>
      <c r="H30" s="25">
        <v>1813.2139999999999</v>
      </c>
      <c r="I30" s="25">
        <v>99607.48</v>
      </c>
      <c r="J30" s="25">
        <v>56625.275000000001</v>
      </c>
      <c r="K30" s="25">
        <v>92570.263000000006</v>
      </c>
      <c r="L30" s="25">
        <v>3998.748</v>
      </c>
      <c r="M30" s="25">
        <v>58116.226000000002</v>
      </c>
      <c r="N30" s="16">
        <v>493109.429</v>
      </c>
    </row>
    <row r="31" spans="1:14" x14ac:dyDescent="0.25">
      <c r="A31" s="7" t="s">
        <v>23</v>
      </c>
      <c r="B31" s="25">
        <v>0</v>
      </c>
      <c r="C31" s="25">
        <v>0</v>
      </c>
      <c r="D31" s="25">
        <v>0</v>
      </c>
      <c r="E31" s="25">
        <v>0</v>
      </c>
      <c r="F31" s="25">
        <v>0</v>
      </c>
      <c r="G31" s="25">
        <v>0</v>
      </c>
      <c r="H31" s="25">
        <v>0</v>
      </c>
      <c r="I31" s="25">
        <v>0</v>
      </c>
      <c r="J31" s="25">
        <v>0</v>
      </c>
      <c r="K31" s="25">
        <v>0</v>
      </c>
      <c r="L31" s="25">
        <v>136</v>
      </c>
      <c r="M31" s="25">
        <v>1209.9269999999999</v>
      </c>
      <c r="N31" s="16">
        <v>1345.9269999999999</v>
      </c>
    </row>
    <row r="32" spans="1:14" x14ac:dyDescent="0.25">
      <c r="A32" s="7" t="s">
        <v>24</v>
      </c>
      <c r="B32" s="25">
        <v>1170.223</v>
      </c>
      <c r="C32" s="25">
        <v>1404.3330000000001</v>
      </c>
      <c r="D32" s="25">
        <v>509.48649999999998</v>
      </c>
      <c r="E32" s="25">
        <v>2965.2669999999998</v>
      </c>
      <c r="F32" s="25">
        <v>296.78810000000004</v>
      </c>
      <c r="G32" s="25">
        <v>249.02199999999999</v>
      </c>
      <c r="H32" s="25">
        <v>189.82499999999999</v>
      </c>
      <c r="I32" s="25">
        <v>7.7160000000000002</v>
      </c>
      <c r="J32" s="25">
        <v>4.6100000000000003</v>
      </c>
      <c r="K32" s="25">
        <v>283.17700000000002</v>
      </c>
      <c r="L32" s="25">
        <v>4127.2547700000005</v>
      </c>
      <c r="M32" s="25">
        <v>5475.0329400000001</v>
      </c>
      <c r="N32" s="16">
        <v>16682.73531</v>
      </c>
    </row>
    <row r="33" spans="1:14" x14ac:dyDescent="0.25">
      <c r="A33" s="7" t="s">
        <v>25</v>
      </c>
      <c r="B33" s="25">
        <v>11.002000000000001</v>
      </c>
      <c r="C33" s="25">
        <v>23851.949000000001</v>
      </c>
      <c r="D33" s="25">
        <v>20486.230800000001</v>
      </c>
      <c r="E33" s="25">
        <v>314.47000000000003</v>
      </c>
      <c r="F33" s="25">
        <v>22127.690360000001</v>
      </c>
      <c r="G33" s="25">
        <v>538.85599999999999</v>
      </c>
      <c r="H33" s="25">
        <v>34386.560799999999</v>
      </c>
      <c r="I33" s="25">
        <v>368.072</v>
      </c>
      <c r="J33" s="25">
        <v>4757.9279999999999</v>
      </c>
      <c r="K33" s="25">
        <v>17720.676500000001</v>
      </c>
      <c r="L33" s="25">
        <v>1244.9960000000001</v>
      </c>
      <c r="M33" s="25">
        <v>10.217499999999999</v>
      </c>
      <c r="N33" s="16">
        <v>125818.64895999999</v>
      </c>
    </row>
    <row r="34" spans="1:14" x14ac:dyDescent="0.25">
      <c r="A34" s="7" t="s">
        <v>26</v>
      </c>
      <c r="B34" s="25">
        <v>543811.47092000023</v>
      </c>
      <c r="C34" s="25">
        <v>445495.27506000025</v>
      </c>
      <c r="D34" s="25">
        <v>513910.26566000027</v>
      </c>
      <c r="E34" s="25">
        <v>545025.53327000001</v>
      </c>
      <c r="F34" s="25">
        <v>462980.43224000005</v>
      </c>
      <c r="G34" s="25">
        <v>518885.15233999991</v>
      </c>
      <c r="H34" s="25">
        <v>452627.77482000022</v>
      </c>
      <c r="I34" s="25">
        <v>480750.38618000015</v>
      </c>
      <c r="J34" s="25">
        <v>437924.44383000012</v>
      </c>
      <c r="K34" s="25">
        <v>444717.91234000027</v>
      </c>
      <c r="L34" s="25">
        <v>436452.02074999968</v>
      </c>
      <c r="M34" s="25">
        <v>479880.56008000014</v>
      </c>
      <c r="N34" s="16">
        <v>5762461.2274900014</v>
      </c>
    </row>
    <row r="35" spans="1:14" x14ac:dyDescent="0.25">
      <c r="A35" s="7" t="s">
        <v>27</v>
      </c>
      <c r="B35" s="25">
        <v>146271.92008999997</v>
      </c>
      <c r="C35" s="25">
        <v>147708.72073999999</v>
      </c>
      <c r="D35" s="25">
        <v>184481.51745000001</v>
      </c>
      <c r="E35" s="25">
        <v>202740.77402999997</v>
      </c>
      <c r="F35" s="25">
        <v>182111.13443000001</v>
      </c>
      <c r="G35" s="25">
        <v>157755.48008999997</v>
      </c>
      <c r="H35" s="25">
        <v>147133.17719999995</v>
      </c>
      <c r="I35" s="25">
        <v>203122.08024000001</v>
      </c>
      <c r="J35" s="25">
        <v>156509.05775999997</v>
      </c>
      <c r="K35" s="25">
        <v>160259.38647000003</v>
      </c>
      <c r="L35" s="25">
        <v>221457.83982999998</v>
      </c>
      <c r="M35" s="25">
        <v>194106.19279000006</v>
      </c>
      <c r="N35" s="16">
        <v>2103657.2811199999</v>
      </c>
    </row>
    <row r="36" spans="1:14" x14ac:dyDescent="0.25">
      <c r="A36" s="7" t="s">
        <v>28</v>
      </c>
      <c r="B36" s="25">
        <v>27.529119999999999</v>
      </c>
      <c r="C36" s="25">
        <v>57795.783539999997</v>
      </c>
      <c r="D36" s="25">
        <v>18319.536399999997</v>
      </c>
      <c r="E36" s="25">
        <v>26893.725939999997</v>
      </c>
      <c r="F36" s="25">
        <v>15298.501</v>
      </c>
      <c r="G36" s="25">
        <v>18004.631219999999</v>
      </c>
      <c r="H36" s="25">
        <v>6863.0842499999999</v>
      </c>
      <c r="I36" s="25">
        <v>16279.994710000001</v>
      </c>
      <c r="J36" s="25">
        <v>22578.536479999999</v>
      </c>
      <c r="K36" s="25">
        <v>23791.532420000003</v>
      </c>
      <c r="L36" s="25">
        <v>36210.477140000003</v>
      </c>
      <c r="M36" s="25">
        <v>17502.696359999998</v>
      </c>
      <c r="N36" s="16">
        <v>259566.02857999998</v>
      </c>
    </row>
    <row r="37" spans="1:14" x14ac:dyDescent="0.25">
      <c r="A37" s="7" t="s">
        <v>29</v>
      </c>
      <c r="B37" s="25">
        <v>127392.44714</v>
      </c>
      <c r="C37" s="25">
        <v>69316.818140000003</v>
      </c>
      <c r="D37" s="25">
        <v>159564.71480000002</v>
      </c>
      <c r="E37" s="25">
        <v>111840.2</v>
      </c>
      <c r="F37" s="25">
        <v>86553.112999999998</v>
      </c>
      <c r="G37" s="25">
        <v>99051.865000000005</v>
      </c>
      <c r="H37" s="25">
        <v>82890.750750000007</v>
      </c>
      <c r="I37" s="25">
        <v>152159.459</v>
      </c>
      <c r="J37" s="25">
        <v>100142.05279999999</v>
      </c>
      <c r="K37" s="25">
        <v>98326.1587</v>
      </c>
      <c r="L37" s="25">
        <v>66057.660300000003</v>
      </c>
      <c r="M37" s="25">
        <v>205875.67330000002</v>
      </c>
      <c r="N37" s="16">
        <v>1359170.9129299999</v>
      </c>
    </row>
    <row r="38" spans="1:14" x14ac:dyDescent="0.25">
      <c r="A38" s="7" t="s">
        <v>30</v>
      </c>
      <c r="B38" s="25">
        <v>254445.93237999981</v>
      </c>
      <c r="C38" s="25">
        <v>250707.08738999994</v>
      </c>
      <c r="D38" s="25">
        <v>330368.49206999992</v>
      </c>
      <c r="E38" s="25">
        <v>342540.49473000015</v>
      </c>
      <c r="F38" s="25">
        <v>222725.60090000005</v>
      </c>
      <c r="G38" s="25">
        <v>229790.77873000008</v>
      </c>
      <c r="H38" s="25">
        <v>269254.89108000003</v>
      </c>
      <c r="I38" s="25">
        <v>261329.98903000006</v>
      </c>
      <c r="J38" s="25">
        <v>230305.06868999996</v>
      </c>
      <c r="K38" s="25">
        <v>222072.30137000003</v>
      </c>
      <c r="L38" s="25">
        <v>162938.71637999997</v>
      </c>
      <c r="M38" s="25">
        <v>183158.93378000002</v>
      </c>
      <c r="N38" s="16">
        <v>2959638.2865300002</v>
      </c>
    </row>
    <row r="39" spans="1:14" ht="13.8" thickBot="1" x14ac:dyDescent="0.3">
      <c r="A39" s="7" t="s">
        <v>31</v>
      </c>
      <c r="B39" s="25">
        <v>295891.76</v>
      </c>
      <c r="C39" s="25">
        <v>104933.477</v>
      </c>
      <c r="D39" s="25">
        <v>159972.91200000001</v>
      </c>
      <c r="E39" s="25">
        <v>181471.48300000001</v>
      </c>
      <c r="F39" s="25">
        <v>192413.83600000001</v>
      </c>
      <c r="G39" s="25">
        <v>172961.41500000001</v>
      </c>
      <c r="H39" s="25">
        <v>299690.71179999999</v>
      </c>
      <c r="I39" s="25">
        <v>253474.13</v>
      </c>
      <c r="J39" s="25">
        <v>108309.38827</v>
      </c>
      <c r="K39" s="25">
        <v>157018.32339999999</v>
      </c>
      <c r="L39" s="25">
        <v>140625.514</v>
      </c>
      <c r="M39" s="25">
        <v>220152.61300000001</v>
      </c>
      <c r="N39" s="16">
        <v>2286915.5634700004</v>
      </c>
    </row>
    <row r="40" spans="1:14" ht="13.8" thickBot="1" x14ac:dyDescent="0.3">
      <c r="A40" s="9" t="s">
        <v>37</v>
      </c>
      <c r="B40" s="10">
        <f t="shared" ref="B40:N40" si="0">SUM(B7:B39)</f>
        <v>5656954.1150000012</v>
      </c>
      <c r="C40" s="10">
        <f t="shared" si="0"/>
        <v>3902954.6820700001</v>
      </c>
      <c r="D40" s="10">
        <f t="shared" si="0"/>
        <v>5331012.9539299998</v>
      </c>
      <c r="E40" s="10">
        <f t="shared" si="0"/>
        <v>5749944.1037500007</v>
      </c>
      <c r="F40" s="10">
        <f t="shared" si="0"/>
        <v>4993250.1891599996</v>
      </c>
      <c r="G40" s="10">
        <f t="shared" si="0"/>
        <v>4557131.0148600005</v>
      </c>
      <c r="H40" s="10">
        <f t="shared" si="0"/>
        <v>5756481.6749700001</v>
      </c>
      <c r="I40" s="10">
        <f t="shared" si="0"/>
        <v>5723357.0088600004</v>
      </c>
      <c r="J40" s="10">
        <f t="shared" si="0"/>
        <v>4897313.8970699999</v>
      </c>
      <c r="K40" s="10">
        <f t="shared" si="0"/>
        <v>5573257.9643800007</v>
      </c>
      <c r="L40" s="10">
        <f t="shared" si="0"/>
        <v>5477862.43475</v>
      </c>
      <c r="M40" s="10">
        <f t="shared" si="0"/>
        <v>6186599.2751700012</v>
      </c>
      <c r="N40" s="10">
        <f t="shared" si="0"/>
        <v>63806119.313970007</v>
      </c>
    </row>
    <row r="41" spans="1:14" x14ac:dyDescent="0.25">
      <c r="A41" s="22" t="s">
        <v>47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4"/>
    </row>
    <row r="42" spans="1:14" ht="13.8" thickBot="1" x14ac:dyDescent="0.3"/>
    <row r="43" spans="1:14" ht="15" customHeight="1" thickBot="1" x14ac:dyDescent="0.3">
      <c r="A43" s="17" t="s">
        <v>35</v>
      </c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9"/>
    </row>
    <row r="44" spans="1:14" ht="13.8" thickBot="1" x14ac:dyDescent="0.3">
      <c r="A44" s="11" t="s">
        <v>33</v>
      </c>
      <c r="B44" s="6" t="s">
        <v>39</v>
      </c>
      <c r="C44" s="6" t="s">
        <v>40</v>
      </c>
      <c r="D44" s="6" t="s">
        <v>41</v>
      </c>
      <c r="E44" s="6" t="s">
        <v>42</v>
      </c>
      <c r="F44" s="6" t="s">
        <v>43</v>
      </c>
      <c r="G44" s="6" t="s">
        <v>44</v>
      </c>
      <c r="H44" s="6" t="s">
        <v>45</v>
      </c>
      <c r="I44" s="6" t="s">
        <v>46</v>
      </c>
      <c r="J44" s="6" t="s">
        <v>48</v>
      </c>
      <c r="K44" s="6" t="s">
        <v>49</v>
      </c>
      <c r="L44" s="6" t="s">
        <v>50</v>
      </c>
      <c r="M44" s="6" t="s">
        <v>51</v>
      </c>
    </row>
    <row r="45" spans="1:14" x14ac:dyDescent="0.25">
      <c r="A45" s="7" t="s">
        <v>0</v>
      </c>
      <c r="B45" s="12"/>
      <c r="C45" s="13">
        <f t="shared" ref="C45:M45" si="1">C7/B7-1</f>
        <v>-0.17504135830233414</v>
      </c>
      <c r="D45" s="13">
        <f t="shared" si="1"/>
        <v>0.79773137898043478</v>
      </c>
      <c r="E45" s="13">
        <f t="shared" si="1"/>
        <v>-0.36821356304467501</v>
      </c>
      <c r="F45" s="13">
        <f t="shared" si="1"/>
        <v>-0.33548592670250332</v>
      </c>
      <c r="G45" s="13">
        <f t="shared" si="1"/>
        <v>4.4255517253724008E-2</v>
      </c>
      <c r="H45" s="13">
        <f t="shared" si="1"/>
        <v>2.2426705268963731E-2</v>
      </c>
      <c r="I45" s="13">
        <f t="shared" si="1"/>
        <v>0.20030989028688118</v>
      </c>
      <c r="J45" s="13">
        <f t="shared" si="1"/>
        <v>-0.28715904517053126</v>
      </c>
      <c r="K45" s="13">
        <f t="shared" si="1"/>
        <v>0.14067247584318654</v>
      </c>
      <c r="L45" s="13">
        <f t="shared" si="1"/>
        <v>-0.22112655498436162</v>
      </c>
      <c r="M45" s="13">
        <f t="shared" si="1"/>
        <v>1.0710226137112682</v>
      </c>
    </row>
    <row r="46" spans="1:14" x14ac:dyDescent="0.25">
      <c r="A46" s="7" t="s">
        <v>1</v>
      </c>
      <c r="B46" s="12"/>
      <c r="C46" s="13">
        <f t="shared" ref="C46:M46" si="2">C8/B8-1</f>
        <v>0.2339534369885472</v>
      </c>
      <c r="D46" s="13">
        <f t="shared" si="2"/>
        <v>0.26578722539354982</v>
      </c>
      <c r="E46" s="13">
        <f t="shared" si="2"/>
        <v>-0.27595119361602694</v>
      </c>
      <c r="F46" s="13">
        <f t="shared" si="2"/>
        <v>-0.16473295264781618</v>
      </c>
      <c r="G46" s="13">
        <f t="shared" si="2"/>
        <v>0.85202748656851002</v>
      </c>
      <c r="H46" s="13">
        <f t="shared" si="2"/>
        <v>-0.27605011169760896</v>
      </c>
      <c r="I46" s="13">
        <f t="shared" si="2"/>
        <v>0.35539758794169063</v>
      </c>
      <c r="J46" s="13">
        <f t="shared" si="2"/>
        <v>-0.31189200885327306</v>
      </c>
      <c r="K46" s="13">
        <f t="shared" si="2"/>
        <v>-0.17111799451770815</v>
      </c>
      <c r="L46" s="13">
        <f t="shared" si="2"/>
        <v>0.53697394082490479</v>
      </c>
      <c r="M46" s="13">
        <f t="shared" si="2"/>
        <v>-0.202956100595032</v>
      </c>
    </row>
    <row r="47" spans="1:14" x14ac:dyDescent="0.25">
      <c r="A47" s="7" t="s">
        <v>2</v>
      </c>
      <c r="B47" s="12"/>
      <c r="C47" s="13">
        <f t="shared" ref="C47:M47" si="3">C9/B9-1</f>
        <v>-0.1711899888196472</v>
      </c>
      <c r="D47" s="13">
        <f t="shared" si="3"/>
        <v>0.61609327814437487</v>
      </c>
      <c r="E47" s="13">
        <f t="shared" si="3"/>
        <v>-0.41669123840562616</v>
      </c>
      <c r="F47" s="13">
        <f t="shared" si="3"/>
        <v>0.2518427929224798</v>
      </c>
      <c r="G47" s="13">
        <f t="shared" si="3"/>
        <v>-0.25145479057897402</v>
      </c>
      <c r="H47" s="13">
        <f t="shared" si="3"/>
        <v>-0.47662079671647017</v>
      </c>
      <c r="I47" s="13">
        <f t="shared" si="3"/>
        <v>0.1606599339758954</v>
      </c>
      <c r="J47" s="13">
        <f t="shared" si="3"/>
        <v>0.63978457441809033</v>
      </c>
      <c r="K47" s="13">
        <f t="shared" si="3"/>
        <v>8.3631965444078915E-2</v>
      </c>
      <c r="L47" s="13">
        <f t="shared" si="3"/>
        <v>1.5736626167445946</v>
      </c>
      <c r="M47" s="13">
        <f t="shared" si="3"/>
        <v>-0.47074227303363547</v>
      </c>
    </row>
    <row r="48" spans="1:14" x14ac:dyDescent="0.25">
      <c r="A48" s="7" t="s">
        <v>3</v>
      </c>
      <c r="B48" s="12"/>
      <c r="C48" s="13">
        <f t="shared" ref="C48:M48" si="4">C10/B10-1</f>
        <v>21518.792746113988</v>
      </c>
      <c r="D48" s="13">
        <f t="shared" si="4"/>
        <v>-0.99998238802978145</v>
      </c>
      <c r="E48" s="13">
        <f t="shared" si="4"/>
        <v>27548.91746835443</v>
      </c>
      <c r="F48" s="13">
        <f t="shared" si="4"/>
        <v>1.9474375874902115</v>
      </c>
      <c r="G48" s="13">
        <f t="shared" si="4"/>
        <v>-0.34538329554555547</v>
      </c>
      <c r="H48" s="13">
        <f t="shared" si="4"/>
        <v>-0.4420595552443094</v>
      </c>
      <c r="I48" s="13">
        <f t="shared" si="4"/>
        <v>0.70607820778029562</v>
      </c>
      <c r="J48" s="13">
        <f t="shared" si="4"/>
        <v>-0.99998203783961737</v>
      </c>
      <c r="K48" s="13">
        <f t="shared" si="4"/>
        <v>32803.564345403902</v>
      </c>
      <c r="L48" s="13">
        <f t="shared" si="4"/>
        <v>-0.99998482954500201</v>
      </c>
      <c r="M48" s="13">
        <f t="shared" si="4"/>
        <v>52763.659129071973</v>
      </c>
    </row>
    <row r="49" spans="1:13" x14ac:dyDescent="0.25">
      <c r="A49" s="7" t="s">
        <v>4</v>
      </c>
      <c r="B49" s="12"/>
      <c r="C49" s="13">
        <f t="shared" ref="C49:M49" si="5">C11/B11-1</f>
        <v>-0.18657268929104676</v>
      </c>
      <c r="D49" s="13">
        <f t="shared" si="5"/>
        <v>0.39432191329578781</v>
      </c>
      <c r="E49" s="13">
        <f t="shared" si="5"/>
        <v>0.1487617396591594</v>
      </c>
      <c r="F49" s="13">
        <f t="shared" si="5"/>
        <v>-0.29427134275619005</v>
      </c>
      <c r="G49" s="13">
        <f t="shared" si="5"/>
        <v>-0.13473168463086094</v>
      </c>
      <c r="H49" s="13">
        <f t="shared" si="5"/>
        <v>1.0010061540315136</v>
      </c>
      <c r="I49" s="13">
        <f t="shared" si="5"/>
        <v>-0.35710687221992277</v>
      </c>
      <c r="J49" s="13">
        <f t="shared" si="5"/>
        <v>0.20468481133826133</v>
      </c>
      <c r="K49" s="13">
        <f t="shared" si="5"/>
        <v>2.8746025339594139E-2</v>
      </c>
      <c r="L49" s="13">
        <f t="shared" si="5"/>
        <v>-8.4271782026036024E-2</v>
      </c>
      <c r="M49" s="13">
        <f t="shared" si="5"/>
        <v>0.44381667805121827</v>
      </c>
    </row>
    <row r="50" spans="1:13" x14ac:dyDescent="0.25">
      <c r="A50" s="7" t="s">
        <v>5</v>
      </c>
      <c r="B50" s="12"/>
      <c r="C50" s="13">
        <f t="shared" ref="C50:M50" si="6">C12/B12-1</f>
        <v>-0.67098882233653767</v>
      </c>
      <c r="D50" s="13">
        <f t="shared" si="6"/>
        <v>1.3494576282975479</v>
      </c>
      <c r="E50" s="13">
        <f t="shared" si="6"/>
        <v>-0.14050202449457461</v>
      </c>
      <c r="F50" s="13">
        <f t="shared" si="6"/>
        <v>-1.1313616363118228E-2</v>
      </c>
      <c r="G50" s="13">
        <f t="shared" si="6"/>
        <v>-0.65989225741578617</v>
      </c>
      <c r="H50" s="13">
        <f t="shared" si="6"/>
        <v>3.7475579985892908</v>
      </c>
      <c r="I50" s="13">
        <f t="shared" si="6"/>
        <v>-0.43454521937992951</v>
      </c>
      <c r="J50" s="13">
        <f t="shared" si="6"/>
        <v>-0.28647188947310809</v>
      </c>
      <c r="K50" s="13">
        <f t="shared" si="6"/>
        <v>0.52206725064340787</v>
      </c>
      <c r="L50" s="13">
        <f t="shared" si="6"/>
        <v>-3.8913672865074966E-2</v>
      </c>
      <c r="M50" s="13">
        <f t="shared" si="6"/>
        <v>-0.34966124816260336</v>
      </c>
    </row>
    <row r="51" spans="1:13" x14ac:dyDescent="0.25">
      <c r="A51" s="7" t="s">
        <v>38</v>
      </c>
      <c r="B51" s="12"/>
      <c r="C51" s="13" t="e">
        <f t="shared" ref="C51:M51" si="7">C13/B13-1</f>
        <v>#DIV/0!</v>
      </c>
      <c r="D51" s="13">
        <f t="shared" si="7"/>
        <v>-1</v>
      </c>
      <c r="E51" s="13" t="e">
        <f t="shared" si="7"/>
        <v>#DIV/0!</v>
      </c>
      <c r="F51" s="13">
        <f t="shared" si="7"/>
        <v>261.53243053154841</v>
      </c>
      <c r="G51" s="13">
        <f t="shared" si="7"/>
        <v>-1</v>
      </c>
      <c r="H51" s="13" t="e">
        <f t="shared" si="7"/>
        <v>#DIV/0!</v>
      </c>
      <c r="I51" s="13" t="e">
        <f t="shared" si="7"/>
        <v>#DIV/0!</v>
      </c>
      <c r="J51" s="13" t="e">
        <f t="shared" si="7"/>
        <v>#DIV/0!</v>
      </c>
      <c r="K51" s="13">
        <f t="shared" si="7"/>
        <v>-1</v>
      </c>
      <c r="L51" s="13" t="e">
        <f t="shared" si="7"/>
        <v>#DIV/0!</v>
      </c>
      <c r="M51" s="13">
        <f t="shared" si="7"/>
        <v>-1</v>
      </c>
    </row>
    <row r="52" spans="1:13" x14ac:dyDescent="0.25">
      <c r="A52" s="8" t="s">
        <v>6</v>
      </c>
      <c r="B52" s="12"/>
      <c r="C52" s="13" t="e">
        <f t="shared" ref="C52:M52" si="8">C14/B14-1</f>
        <v>#DIV/0!</v>
      </c>
      <c r="D52" s="13" t="e">
        <f t="shared" si="8"/>
        <v>#DIV/0!</v>
      </c>
      <c r="E52" s="13" t="e">
        <f t="shared" si="8"/>
        <v>#DIV/0!</v>
      </c>
      <c r="F52" s="13" t="e">
        <f t="shared" si="8"/>
        <v>#DIV/0!</v>
      </c>
      <c r="G52" s="13">
        <f t="shared" si="8"/>
        <v>-1</v>
      </c>
      <c r="H52" s="13" t="e">
        <f t="shared" si="8"/>
        <v>#DIV/0!</v>
      </c>
      <c r="I52" s="13">
        <f t="shared" si="8"/>
        <v>34460.538461538461</v>
      </c>
      <c r="J52" s="13">
        <f t="shared" si="8"/>
        <v>-0.99996530877976186</v>
      </c>
      <c r="K52" s="13">
        <f t="shared" si="8"/>
        <v>-1</v>
      </c>
      <c r="L52" s="13" t="e">
        <f t="shared" si="8"/>
        <v>#DIV/0!</v>
      </c>
      <c r="M52" s="13">
        <f t="shared" si="8"/>
        <v>-0.99998912353847547</v>
      </c>
    </row>
    <row r="53" spans="1:13" x14ac:dyDescent="0.25">
      <c r="A53" s="7" t="s">
        <v>7</v>
      </c>
      <c r="B53" s="12"/>
      <c r="C53" s="13">
        <f t="shared" ref="C53:M53" si="9">C15/B15-1</f>
        <v>0.68297811773646311</v>
      </c>
      <c r="D53" s="13">
        <f t="shared" si="9"/>
        <v>-0.61683715562796015</v>
      </c>
      <c r="E53" s="13">
        <f t="shared" si="9"/>
        <v>0.417381946097519</v>
      </c>
      <c r="F53" s="13">
        <f t="shared" si="9"/>
        <v>0.28954830910303064</v>
      </c>
      <c r="G53" s="13">
        <f t="shared" si="9"/>
        <v>-0.77992305135566231</v>
      </c>
      <c r="H53" s="13">
        <f t="shared" si="9"/>
        <v>-0.36096131664446629</v>
      </c>
      <c r="I53" s="13">
        <f t="shared" si="9"/>
        <v>6.9183352941880951</v>
      </c>
      <c r="J53" s="13">
        <f t="shared" si="9"/>
        <v>-0.69934707978524269</v>
      </c>
      <c r="K53" s="13">
        <f t="shared" si="9"/>
        <v>1.2343845633283226</v>
      </c>
      <c r="L53" s="13">
        <f t="shared" si="9"/>
        <v>-0.70609552036704826</v>
      </c>
      <c r="M53" s="13">
        <f t="shared" si="9"/>
        <v>0.2480792075975442</v>
      </c>
    </row>
    <row r="54" spans="1:13" x14ac:dyDescent="0.25">
      <c r="A54" s="7" t="s">
        <v>8</v>
      </c>
      <c r="B54" s="12"/>
      <c r="C54" s="13">
        <f t="shared" ref="C54:M54" si="10">C16/B16-1</f>
        <v>-0.43973960533325873</v>
      </c>
      <c r="D54" s="13">
        <f t="shared" si="10"/>
        <v>0.25897886120419633</v>
      </c>
      <c r="E54" s="13">
        <f t="shared" si="10"/>
        <v>0.16759484797743274</v>
      </c>
      <c r="F54" s="13">
        <f t="shared" si="10"/>
        <v>-0.1026916997641022</v>
      </c>
      <c r="G54" s="13">
        <f t="shared" si="10"/>
        <v>-0.23641633605447465</v>
      </c>
      <c r="H54" s="13">
        <f t="shared" si="10"/>
        <v>0.43231252710244461</v>
      </c>
      <c r="I54" s="13">
        <f t="shared" si="10"/>
        <v>4.5180100720865202E-2</v>
      </c>
      <c r="J54" s="13">
        <f t="shared" si="10"/>
        <v>-0.20764083646082132</v>
      </c>
      <c r="K54" s="13">
        <f t="shared" si="10"/>
        <v>9.9203773709015231E-2</v>
      </c>
      <c r="L54" s="13">
        <f t="shared" si="10"/>
        <v>-1.1260612284339167E-2</v>
      </c>
      <c r="M54" s="13">
        <f t="shared" si="10"/>
        <v>-0.22868101819354747</v>
      </c>
    </row>
    <row r="55" spans="1:13" x14ac:dyDescent="0.25">
      <c r="A55" s="7" t="s">
        <v>9</v>
      </c>
      <c r="B55" s="12"/>
      <c r="C55" s="13">
        <f t="shared" ref="C55:M55" si="11">C17/B17-1</f>
        <v>-0.2276509221363946</v>
      </c>
      <c r="D55" s="13">
        <f t="shared" si="11"/>
        <v>-0.99991572367515857</v>
      </c>
      <c r="E55" s="13">
        <f t="shared" si="11"/>
        <v>21337.783609576425</v>
      </c>
      <c r="F55" s="13">
        <f t="shared" si="11"/>
        <v>-0.62744834582606179</v>
      </c>
      <c r="G55" s="13">
        <f t="shared" si="11"/>
        <v>0.85773887320713982</v>
      </c>
      <c r="H55" s="13">
        <f t="shared" si="11"/>
        <v>0.33764944961349141</v>
      </c>
      <c r="I55" s="13">
        <f t="shared" si="11"/>
        <v>-0.5974034992447419</v>
      </c>
      <c r="J55" s="13">
        <f t="shared" si="11"/>
        <v>-0.17431116412530956</v>
      </c>
      <c r="K55" s="13">
        <f t="shared" si="11"/>
        <v>-0.99995136473693036</v>
      </c>
      <c r="L55" s="13">
        <f t="shared" si="11"/>
        <v>87900.772240527178</v>
      </c>
      <c r="M55" s="13">
        <f t="shared" si="11"/>
        <v>-0.46713800177854092</v>
      </c>
    </row>
    <row r="56" spans="1:13" x14ac:dyDescent="0.25">
      <c r="A56" s="7" t="s">
        <v>10</v>
      </c>
      <c r="B56" s="12"/>
      <c r="C56" s="13">
        <f t="shared" ref="C56:M56" si="12">C18/B18-1</f>
        <v>-0.38288798784429279</v>
      </c>
      <c r="D56" s="13">
        <f t="shared" si="12"/>
        <v>0.40117155935846349</v>
      </c>
      <c r="E56" s="13">
        <f t="shared" si="12"/>
        <v>-0.43773161217107259</v>
      </c>
      <c r="F56" s="13">
        <f t="shared" si="12"/>
        <v>0.13689145205432141</v>
      </c>
      <c r="G56" s="13">
        <f t="shared" si="12"/>
        <v>0.89907734366100933</v>
      </c>
      <c r="H56" s="13">
        <f t="shared" si="12"/>
        <v>-0.23623578055022398</v>
      </c>
      <c r="I56" s="13">
        <f t="shared" si="12"/>
        <v>-8.3989397480937256E-2</v>
      </c>
      <c r="J56" s="13">
        <f t="shared" si="12"/>
        <v>0.634978972336534</v>
      </c>
      <c r="K56" s="13">
        <f t="shared" si="12"/>
        <v>8.5102517420011736E-2</v>
      </c>
      <c r="L56" s="13">
        <f t="shared" si="12"/>
        <v>-0.5362121778350516</v>
      </c>
      <c r="M56" s="13">
        <f t="shared" si="12"/>
        <v>2.2862317547947786</v>
      </c>
    </row>
    <row r="57" spans="1:13" x14ac:dyDescent="0.25">
      <c r="A57" s="7" t="s">
        <v>11</v>
      </c>
      <c r="B57" s="12"/>
      <c r="C57" s="13">
        <f t="shared" ref="C57:M57" si="13">C19/B19-1</f>
        <v>-0.99998560113061297</v>
      </c>
      <c r="D57" s="13">
        <f t="shared" si="13"/>
        <v>64384.088860194861</v>
      </c>
      <c r="E57" s="13">
        <f t="shared" si="13"/>
        <v>7.241002957444187E-2</v>
      </c>
      <c r="F57" s="13">
        <f t="shared" si="13"/>
        <v>-0.10093625827606989</v>
      </c>
      <c r="G57" s="13">
        <f t="shared" si="13"/>
        <v>0.10064086291101138</v>
      </c>
      <c r="H57" s="13">
        <f t="shared" si="13"/>
        <v>0.28947855643474218</v>
      </c>
      <c r="I57" s="13">
        <f t="shared" si="13"/>
        <v>-0.5910714786469411</v>
      </c>
      <c r="J57" s="13">
        <f t="shared" si="13"/>
        <v>1.1961840760012339</v>
      </c>
      <c r="K57" s="13">
        <f t="shared" si="13"/>
        <v>-0.1289271575898463</v>
      </c>
      <c r="L57" s="13">
        <f t="shared" si="13"/>
        <v>0.48615745896705209</v>
      </c>
      <c r="M57" s="13">
        <f t="shared" si="13"/>
        <v>-0.29437250989218777</v>
      </c>
    </row>
    <row r="58" spans="1:13" x14ac:dyDescent="0.25">
      <c r="A58" s="7" t="s">
        <v>12</v>
      </c>
      <c r="B58" s="12"/>
      <c r="C58" s="13">
        <f t="shared" ref="C58:M58" si="14">C20/B20-1</f>
        <v>-0.39281414514921276</v>
      </c>
      <c r="D58" s="13">
        <f t="shared" si="14"/>
        <v>0.52888789514731371</v>
      </c>
      <c r="E58" s="13">
        <f t="shared" si="14"/>
        <v>0.35751609825049258</v>
      </c>
      <c r="F58" s="13">
        <f t="shared" si="14"/>
        <v>-0.4440801481888268</v>
      </c>
      <c r="G58" s="13">
        <f t="shared" si="14"/>
        <v>0.1375298623026735</v>
      </c>
      <c r="H58" s="13">
        <f t="shared" si="14"/>
        <v>3.5315906923314211E-2</v>
      </c>
      <c r="I58" s="13">
        <f t="shared" si="14"/>
        <v>6.8649023800499531E-2</v>
      </c>
      <c r="J58" s="13">
        <f t="shared" si="14"/>
        <v>-0.22006939910979373</v>
      </c>
      <c r="K58" s="13">
        <f t="shared" si="14"/>
        <v>0.16859597451246566</v>
      </c>
      <c r="L58" s="13">
        <f t="shared" si="14"/>
        <v>-0.26329548719801243</v>
      </c>
      <c r="M58" s="13">
        <f t="shared" si="14"/>
        <v>-1.2579297494036412E-2</v>
      </c>
    </row>
    <row r="59" spans="1:13" x14ac:dyDescent="0.25">
      <c r="A59" s="7" t="s">
        <v>13</v>
      </c>
      <c r="B59" s="12"/>
      <c r="C59" s="13">
        <f t="shared" ref="C59:M59" si="15">C21/B21-1</f>
        <v>-9.4847700371448296E-2</v>
      </c>
      <c r="D59" s="13">
        <f t="shared" si="15"/>
        <v>-0.46135289616557384</v>
      </c>
      <c r="E59" s="13">
        <f t="shared" si="15"/>
        <v>1.3875594006819862</v>
      </c>
      <c r="F59" s="13">
        <f t="shared" si="15"/>
        <v>-0.61026441431404699</v>
      </c>
      <c r="G59" s="13">
        <f t="shared" si="15"/>
        <v>1.0696287534928213</v>
      </c>
      <c r="H59" s="13">
        <f t="shared" si="15"/>
        <v>6.7699012944792525E-2</v>
      </c>
      <c r="I59" s="13">
        <f t="shared" si="15"/>
        <v>-0.11097569838834409</v>
      </c>
      <c r="J59" s="13">
        <f t="shared" si="15"/>
        <v>-0.2186988908540265</v>
      </c>
      <c r="K59" s="13">
        <f t="shared" si="15"/>
        <v>6.0825072673355907E-2</v>
      </c>
      <c r="L59" s="13">
        <f t="shared" si="15"/>
        <v>-4.7449595906374209E-2</v>
      </c>
      <c r="M59" s="13">
        <f t="shared" si="15"/>
        <v>0.44695490771224078</v>
      </c>
    </row>
    <row r="60" spans="1:13" x14ac:dyDescent="0.25">
      <c r="A60" s="7" t="s">
        <v>14</v>
      </c>
      <c r="B60" s="12"/>
      <c r="C60" s="13">
        <f t="shared" ref="C60:M60" si="16">C22/B22-1</f>
        <v>-0.31879263440553351</v>
      </c>
      <c r="D60" s="13">
        <f t="shared" si="16"/>
        <v>0.38347286566189287</v>
      </c>
      <c r="E60" s="13">
        <f t="shared" si="16"/>
        <v>0.10864121500017898</v>
      </c>
      <c r="F60" s="13">
        <f t="shared" si="16"/>
        <v>-0.22331440921186407</v>
      </c>
      <c r="G60" s="13">
        <f t="shared" si="16"/>
        <v>8.3108210233543645E-2</v>
      </c>
      <c r="H60" s="13">
        <f t="shared" si="16"/>
        <v>0.14209214663776093</v>
      </c>
      <c r="I60" s="13">
        <f t="shared" si="16"/>
        <v>-0.20032223333024379</v>
      </c>
      <c r="J60" s="13">
        <f t="shared" si="16"/>
        <v>0.31124927599053631</v>
      </c>
      <c r="K60" s="13">
        <f t="shared" si="16"/>
        <v>-0.13962580109498446</v>
      </c>
      <c r="L60" s="13">
        <f t="shared" si="16"/>
        <v>-0.41720266194348865</v>
      </c>
      <c r="M60" s="13">
        <f t="shared" si="16"/>
        <v>0.49761592910625319</v>
      </c>
    </row>
    <row r="61" spans="1:13" x14ac:dyDescent="0.25">
      <c r="A61" s="7" t="s">
        <v>15</v>
      </c>
      <c r="B61" s="12"/>
      <c r="C61" s="13">
        <f t="shared" ref="C61:M61" si="17">C23/B23-1</f>
        <v>-0.9981686267185792</v>
      </c>
      <c r="D61" s="13">
        <f t="shared" si="17"/>
        <v>2.1109662088912184</v>
      </c>
      <c r="E61" s="13">
        <f t="shared" si="17"/>
        <v>-0.56990111486877471</v>
      </c>
      <c r="F61" s="13">
        <f t="shared" si="17"/>
        <v>2613.7536587188883</v>
      </c>
      <c r="G61" s="13">
        <f t="shared" si="17"/>
        <v>-1.146858238507753E-2</v>
      </c>
      <c r="H61" s="13">
        <f t="shared" si="17"/>
        <v>1.013192652510543</v>
      </c>
      <c r="I61" s="13">
        <f t="shared" si="17"/>
        <v>0.61759671274938288</v>
      </c>
      <c r="J61" s="13">
        <f t="shared" si="17"/>
        <v>-0.80046855491980351</v>
      </c>
      <c r="K61" s="13">
        <f t="shared" si="17"/>
        <v>3.0791806826921659</v>
      </c>
      <c r="L61" s="13">
        <f t="shared" si="17"/>
        <v>-0.37583112258405738</v>
      </c>
      <c r="M61" s="13">
        <f t="shared" si="17"/>
        <v>-0.40336578429304215</v>
      </c>
    </row>
    <row r="62" spans="1:13" x14ac:dyDescent="0.25">
      <c r="A62" s="7" t="s">
        <v>16</v>
      </c>
      <c r="B62" s="12"/>
      <c r="C62" s="13">
        <f t="shared" ref="C62:M62" si="18">C24/B24-1</f>
        <v>-0.12538169664499133</v>
      </c>
      <c r="D62" s="13">
        <f t="shared" si="18"/>
        <v>-0.28670433257602934</v>
      </c>
      <c r="E62" s="13">
        <f t="shared" si="18"/>
        <v>0.60260744445298142</v>
      </c>
      <c r="F62" s="13">
        <f t="shared" si="18"/>
        <v>-0.13508731021768172</v>
      </c>
      <c r="G62" s="13">
        <f t="shared" si="18"/>
        <v>-1.5157775918889782E-2</v>
      </c>
      <c r="H62" s="13">
        <f t="shared" si="18"/>
        <v>-0.14971499913015895</v>
      </c>
      <c r="I62" s="13">
        <f t="shared" si="18"/>
        <v>0.69457449241175118</v>
      </c>
      <c r="J62" s="13">
        <f t="shared" si="18"/>
        <v>-0.15101863984857999</v>
      </c>
      <c r="K62" s="13">
        <f t="shared" si="18"/>
        <v>-0.52180705555602036</v>
      </c>
      <c r="L62" s="13">
        <f t="shared" si="18"/>
        <v>0.97074092378207455</v>
      </c>
      <c r="M62" s="13">
        <f t="shared" si="18"/>
        <v>-1.403005743402197E-2</v>
      </c>
    </row>
    <row r="63" spans="1:13" x14ac:dyDescent="0.25">
      <c r="A63" s="7" t="s">
        <v>17</v>
      </c>
      <c r="B63" s="12"/>
      <c r="C63" s="13" t="e">
        <f t="shared" ref="C63:M63" si="19">C25/B25-1</f>
        <v>#DIV/0!</v>
      </c>
      <c r="D63" s="13" t="e">
        <f t="shared" si="19"/>
        <v>#DIV/0!</v>
      </c>
      <c r="E63" s="13" t="e">
        <f t="shared" si="19"/>
        <v>#DIV/0!</v>
      </c>
      <c r="F63" s="13" t="e">
        <f t="shared" si="19"/>
        <v>#DIV/0!</v>
      </c>
      <c r="G63" s="13" t="e">
        <f t="shared" si="19"/>
        <v>#DIV/0!</v>
      </c>
      <c r="H63" s="13" t="e">
        <f t="shared" si="19"/>
        <v>#DIV/0!</v>
      </c>
      <c r="I63" s="13" t="e">
        <f t="shared" si="19"/>
        <v>#DIV/0!</v>
      </c>
      <c r="J63" s="13" t="e">
        <f t="shared" si="19"/>
        <v>#DIV/0!</v>
      </c>
      <c r="K63" s="13" t="e">
        <f t="shared" si="19"/>
        <v>#DIV/0!</v>
      </c>
      <c r="L63" s="13" t="e">
        <f t="shared" si="19"/>
        <v>#DIV/0!</v>
      </c>
      <c r="M63" s="13" t="e">
        <f t="shared" si="19"/>
        <v>#DIV/0!</v>
      </c>
    </row>
    <row r="64" spans="1:13" x14ac:dyDescent="0.25">
      <c r="A64" s="7" t="s">
        <v>18</v>
      </c>
      <c r="B64" s="12"/>
      <c r="C64" s="13">
        <f t="shared" ref="C64:M64" si="20">C26/B26-1</f>
        <v>-0.15935446431049971</v>
      </c>
      <c r="D64" s="13">
        <f t="shared" si="20"/>
        <v>0.38764551033261663</v>
      </c>
      <c r="E64" s="13">
        <f t="shared" si="20"/>
        <v>-0.48749419700415419</v>
      </c>
      <c r="F64" s="13">
        <f t="shared" si="20"/>
        <v>0.64671357125596884</v>
      </c>
      <c r="G64" s="13">
        <f t="shared" si="20"/>
        <v>-0.37234110203418369</v>
      </c>
      <c r="H64" s="13">
        <f t="shared" si="20"/>
        <v>-0.14548151412163768</v>
      </c>
      <c r="I64" s="13">
        <f t="shared" si="20"/>
        <v>2.2732663644584767</v>
      </c>
      <c r="J64" s="13">
        <f t="shared" si="20"/>
        <v>-0.58437419904547083</v>
      </c>
      <c r="K64" s="13">
        <f t="shared" si="20"/>
        <v>0.75673270092529221</v>
      </c>
      <c r="L64" s="13">
        <f t="shared" si="20"/>
        <v>0.23796289049642283</v>
      </c>
      <c r="M64" s="13">
        <f t="shared" si="20"/>
        <v>9.5052779689609013E-2</v>
      </c>
    </row>
    <row r="65" spans="1:13" x14ac:dyDescent="0.25">
      <c r="A65" s="7" t="s">
        <v>19</v>
      </c>
      <c r="B65" s="12"/>
      <c r="C65" s="13">
        <f t="shared" ref="C65:M65" si="21">C27/B27-1</f>
        <v>-5.6395701260323783E-2</v>
      </c>
      <c r="D65" s="13">
        <f t="shared" si="21"/>
        <v>0.5057932755845973</v>
      </c>
      <c r="E65" s="13">
        <f t="shared" si="21"/>
        <v>4.5072469242511515E-2</v>
      </c>
      <c r="F65" s="13">
        <f t="shared" si="21"/>
        <v>-0.30031806913326164</v>
      </c>
      <c r="G65" s="13">
        <f t="shared" si="21"/>
        <v>-0.15376480991348795</v>
      </c>
      <c r="H65" s="13">
        <f t="shared" si="21"/>
        <v>-0.10815663321184266</v>
      </c>
      <c r="I65" s="13">
        <f t="shared" si="21"/>
        <v>0.85403458619370687</v>
      </c>
      <c r="J65" s="13">
        <f t="shared" si="21"/>
        <v>-0.33933768287817878</v>
      </c>
      <c r="K65" s="13">
        <f t="shared" si="21"/>
        <v>0.82018604956939067</v>
      </c>
      <c r="L65" s="13">
        <f t="shared" si="21"/>
        <v>-0.5429472836382615</v>
      </c>
      <c r="M65" s="13">
        <f t="shared" si="21"/>
        <v>0.62358596055901727</v>
      </c>
    </row>
    <row r="66" spans="1:13" x14ac:dyDescent="0.25">
      <c r="A66" s="7" t="s">
        <v>20</v>
      </c>
      <c r="B66" s="12"/>
      <c r="C66" s="13" t="e">
        <f t="shared" ref="C66:M66" si="22">C28/B28-1</f>
        <v>#DIV/0!</v>
      </c>
      <c r="D66" s="13" t="e">
        <f t="shared" si="22"/>
        <v>#DIV/0!</v>
      </c>
      <c r="E66" s="13">
        <f t="shared" si="22"/>
        <v>-1</v>
      </c>
      <c r="F66" s="13" t="e">
        <f t="shared" si="22"/>
        <v>#DIV/0!</v>
      </c>
      <c r="G66" s="13">
        <f t="shared" si="22"/>
        <v>198.55555555555557</v>
      </c>
      <c r="H66" s="13">
        <f t="shared" si="22"/>
        <v>-1</v>
      </c>
      <c r="I66" s="13" t="e">
        <f t="shared" si="22"/>
        <v>#DIV/0!</v>
      </c>
      <c r="J66" s="13">
        <f t="shared" si="22"/>
        <v>4.7750611246943766</v>
      </c>
      <c r="K66" s="13">
        <f t="shared" si="22"/>
        <v>24.705673158340389</v>
      </c>
      <c r="L66" s="13">
        <f t="shared" si="22"/>
        <v>-0.9957837040160219</v>
      </c>
      <c r="M66" s="13">
        <f t="shared" si="22"/>
        <v>2.4687500000000004</v>
      </c>
    </row>
    <row r="67" spans="1:13" x14ac:dyDescent="0.25">
      <c r="A67" s="7" t="s">
        <v>21</v>
      </c>
      <c r="B67" s="12"/>
      <c r="C67" s="13">
        <f t="shared" ref="C67:M67" si="23">C29/B29-1</f>
        <v>-7.7405647889030704E-2</v>
      </c>
      <c r="D67" s="13">
        <f t="shared" si="23"/>
        <v>8.1720293292711466E-2</v>
      </c>
      <c r="E67" s="13">
        <f t="shared" si="23"/>
        <v>0.7007682002891662</v>
      </c>
      <c r="F67" s="13">
        <f t="shared" si="23"/>
        <v>-0.14199543077268728</v>
      </c>
      <c r="G67" s="13">
        <f t="shared" si="23"/>
        <v>-0.11007323220098664</v>
      </c>
      <c r="H67" s="13">
        <f t="shared" si="23"/>
        <v>0.19293755505180155</v>
      </c>
      <c r="I67" s="13">
        <f t="shared" si="23"/>
        <v>0.1082463400753555</v>
      </c>
      <c r="J67" s="13">
        <f t="shared" si="23"/>
        <v>-6.4827468095420282E-2</v>
      </c>
      <c r="K67" s="13">
        <f t="shared" si="23"/>
        <v>-0.21996279651747097</v>
      </c>
      <c r="L67" s="13">
        <f t="shared" si="23"/>
        <v>3.1134456177622116E-2</v>
      </c>
      <c r="M67" s="13">
        <f t="shared" si="23"/>
        <v>0.13791818278654455</v>
      </c>
    </row>
    <row r="68" spans="1:13" x14ac:dyDescent="0.25">
      <c r="A68" s="7" t="s">
        <v>22</v>
      </c>
      <c r="B68" s="12"/>
      <c r="C68" s="13" t="e">
        <f t="shared" ref="C68:M68" si="24">C30/B30-1</f>
        <v>#DIV/0!</v>
      </c>
      <c r="D68" s="13">
        <f t="shared" si="24"/>
        <v>5.6</v>
      </c>
      <c r="E68" s="13">
        <f t="shared" si="24"/>
        <v>9165.1798484848478</v>
      </c>
      <c r="F68" s="13">
        <f t="shared" si="24"/>
        <v>0.97485945823866671</v>
      </c>
      <c r="G68" s="13">
        <f t="shared" si="24"/>
        <v>-0.99664204323513306</v>
      </c>
      <c r="H68" s="13">
        <f t="shared" si="24"/>
        <v>3.5196568158251571</v>
      </c>
      <c r="I68" s="13">
        <f t="shared" si="24"/>
        <v>53.934210744015871</v>
      </c>
      <c r="J68" s="13">
        <f t="shared" si="24"/>
        <v>-0.43151583595930743</v>
      </c>
      <c r="K68" s="13">
        <f t="shared" si="24"/>
        <v>0.63478699220445289</v>
      </c>
      <c r="L68" s="13">
        <f t="shared" si="24"/>
        <v>-0.95680310425390058</v>
      </c>
      <c r="M68" s="13">
        <f t="shared" si="24"/>
        <v>13.533605518527299</v>
      </c>
    </row>
    <row r="69" spans="1:13" x14ac:dyDescent="0.25">
      <c r="A69" s="7" t="s">
        <v>23</v>
      </c>
      <c r="B69" s="12"/>
      <c r="C69" s="13" t="e">
        <f t="shared" ref="C69:M69" si="25">C31/B31-1</f>
        <v>#DIV/0!</v>
      </c>
      <c r="D69" s="13" t="e">
        <f t="shared" si="25"/>
        <v>#DIV/0!</v>
      </c>
      <c r="E69" s="13" t="e">
        <f t="shared" si="25"/>
        <v>#DIV/0!</v>
      </c>
      <c r="F69" s="13" t="e">
        <f t="shared" si="25"/>
        <v>#DIV/0!</v>
      </c>
      <c r="G69" s="13" t="e">
        <f t="shared" si="25"/>
        <v>#DIV/0!</v>
      </c>
      <c r="H69" s="13" t="e">
        <f t="shared" si="25"/>
        <v>#DIV/0!</v>
      </c>
      <c r="I69" s="13" t="e">
        <f t="shared" si="25"/>
        <v>#DIV/0!</v>
      </c>
      <c r="J69" s="13" t="e">
        <f t="shared" si="25"/>
        <v>#DIV/0!</v>
      </c>
      <c r="K69" s="13" t="e">
        <f t="shared" si="25"/>
        <v>#DIV/0!</v>
      </c>
      <c r="L69" s="13" t="e">
        <f t="shared" si="25"/>
        <v>#DIV/0!</v>
      </c>
      <c r="M69" s="13">
        <f t="shared" si="25"/>
        <v>7.8965220588235283</v>
      </c>
    </row>
    <row r="70" spans="1:13" x14ac:dyDescent="0.25">
      <c r="A70" s="7" t="s">
        <v>24</v>
      </c>
      <c r="B70" s="12"/>
      <c r="C70" s="13">
        <f t="shared" ref="C70:M70" si="26">C32/B32-1</f>
        <v>0.20005588678397213</v>
      </c>
      <c r="D70" s="13">
        <f t="shared" si="26"/>
        <v>-0.63720392527983039</v>
      </c>
      <c r="E70" s="13">
        <f t="shared" si="26"/>
        <v>4.8201090706034408</v>
      </c>
      <c r="F70" s="13">
        <f t="shared" si="26"/>
        <v>-0.89991184604961372</v>
      </c>
      <c r="G70" s="13">
        <f t="shared" si="26"/>
        <v>-0.1609434475304099</v>
      </c>
      <c r="H70" s="13">
        <f t="shared" si="26"/>
        <v>-0.23771795263069129</v>
      </c>
      <c r="I70" s="13">
        <f t="shared" si="26"/>
        <v>-0.9593520347688661</v>
      </c>
      <c r="J70" s="13">
        <f t="shared" si="26"/>
        <v>-0.40254017625712801</v>
      </c>
      <c r="K70" s="13">
        <f t="shared" si="26"/>
        <v>60.426681127982647</v>
      </c>
      <c r="L70" s="13">
        <f t="shared" si="26"/>
        <v>13.574823414330966</v>
      </c>
      <c r="M70" s="13">
        <f t="shared" si="26"/>
        <v>0.32655560296317732</v>
      </c>
    </row>
    <row r="71" spans="1:13" x14ac:dyDescent="0.25">
      <c r="A71" s="7" t="s">
        <v>25</v>
      </c>
      <c r="B71" s="12"/>
      <c r="C71" s="13">
        <f t="shared" ref="C71:M71" si="27">C33/B33-1</f>
        <v>2166.9648245773496</v>
      </c>
      <c r="D71" s="13">
        <f t="shared" si="27"/>
        <v>-0.14110872868292645</v>
      </c>
      <c r="E71" s="13">
        <f t="shared" si="27"/>
        <v>-0.98464968968327737</v>
      </c>
      <c r="F71" s="13">
        <f t="shared" si="27"/>
        <v>69.365028015390976</v>
      </c>
      <c r="G71" s="13">
        <f t="shared" si="27"/>
        <v>-0.97564788772649835</v>
      </c>
      <c r="H71" s="13">
        <f t="shared" si="27"/>
        <v>62.814007452825983</v>
      </c>
      <c r="I71" s="13">
        <f t="shared" si="27"/>
        <v>-0.98929605079900862</v>
      </c>
      <c r="J71" s="13">
        <f t="shared" si="27"/>
        <v>11.926623052011562</v>
      </c>
      <c r="K71" s="13">
        <f t="shared" si="27"/>
        <v>2.7244524297131023</v>
      </c>
      <c r="L71" s="13">
        <f t="shared" si="27"/>
        <v>-0.92974331425778245</v>
      </c>
      <c r="M71" s="13">
        <f t="shared" si="27"/>
        <v>-0.99179314632336169</v>
      </c>
    </row>
    <row r="72" spans="1:13" x14ac:dyDescent="0.25">
      <c r="A72" s="7" t="s">
        <v>26</v>
      </c>
      <c r="B72" s="12"/>
      <c r="C72" s="13">
        <f t="shared" ref="C72:M72" si="28">C34/B34-1</f>
        <v>-0.18079095627326924</v>
      </c>
      <c r="D72" s="13">
        <f t="shared" si="28"/>
        <v>0.15357063122787507</v>
      </c>
      <c r="E72" s="13">
        <f t="shared" si="28"/>
        <v>6.0546110263120179E-2</v>
      </c>
      <c r="F72" s="13">
        <f t="shared" si="28"/>
        <v>-0.15053441723684469</v>
      </c>
      <c r="G72" s="13">
        <f t="shared" si="28"/>
        <v>0.12074963909278114</v>
      </c>
      <c r="H72" s="13">
        <f t="shared" si="28"/>
        <v>-0.12769179696354949</v>
      </c>
      <c r="I72" s="13">
        <f t="shared" si="28"/>
        <v>6.2131872864372051E-2</v>
      </c>
      <c r="J72" s="13">
        <f t="shared" si="28"/>
        <v>-8.9081451791003574E-2</v>
      </c>
      <c r="K72" s="13">
        <f t="shared" si="28"/>
        <v>1.5512878090535143E-2</v>
      </c>
      <c r="L72" s="13">
        <f t="shared" si="28"/>
        <v>-1.8586819556035916E-2</v>
      </c>
      <c r="M72" s="13">
        <f t="shared" si="28"/>
        <v>9.950358175767593E-2</v>
      </c>
    </row>
    <row r="73" spans="1:13" x14ac:dyDescent="0.25">
      <c r="A73" s="7" t="s">
        <v>27</v>
      </c>
      <c r="B73" s="12"/>
      <c r="C73" s="13">
        <f t="shared" ref="C73:M73" si="29">C35/B35-1</f>
        <v>9.8228056971971789E-3</v>
      </c>
      <c r="D73" s="13">
        <f t="shared" si="29"/>
        <v>0.24895481137317743</v>
      </c>
      <c r="E73" s="13">
        <f t="shared" si="29"/>
        <v>9.8976075394375362E-2</v>
      </c>
      <c r="F73" s="13">
        <f t="shared" si="29"/>
        <v>-0.10175377744659964</v>
      </c>
      <c r="G73" s="13">
        <f t="shared" si="29"/>
        <v>-0.13374061073328758</v>
      </c>
      <c r="H73" s="13">
        <f t="shared" si="29"/>
        <v>-6.7333970800506959E-2</v>
      </c>
      <c r="I73" s="13">
        <f t="shared" si="29"/>
        <v>0.38053214173370065</v>
      </c>
      <c r="J73" s="13">
        <f t="shared" si="29"/>
        <v>-0.22948279391843651</v>
      </c>
      <c r="K73" s="13">
        <f t="shared" si="29"/>
        <v>2.3962374853416124E-2</v>
      </c>
      <c r="L73" s="13">
        <f t="shared" si="29"/>
        <v>0.38187125701654967</v>
      </c>
      <c r="M73" s="13">
        <f t="shared" si="29"/>
        <v>-0.12350724210529718</v>
      </c>
    </row>
    <row r="74" spans="1:13" x14ac:dyDescent="0.25">
      <c r="A74" s="7" t="s">
        <v>28</v>
      </c>
      <c r="B74" s="12"/>
      <c r="C74" s="13">
        <f t="shared" ref="C74:M74" si="30">C36/B36-1</f>
        <v>2098.4417380577365</v>
      </c>
      <c r="D74" s="13">
        <f t="shared" si="30"/>
        <v>-0.68302988076420501</v>
      </c>
      <c r="E74" s="13">
        <f t="shared" si="30"/>
        <v>0.4680352904563676</v>
      </c>
      <c r="F74" s="13">
        <f t="shared" si="30"/>
        <v>-0.43114981411906206</v>
      </c>
      <c r="G74" s="13">
        <f t="shared" si="30"/>
        <v>0.17688858666610541</v>
      </c>
      <c r="H74" s="13">
        <f t="shared" si="30"/>
        <v>-0.6188156165966725</v>
      </c>
      <c r="I74" s="13">
        <f t="shared" si="30"/>
        <v>1.3721105725898677</v>
      </c>
      <c r="J74" s="13">
        <f t="shared" si="30"/>
        <v>0.38688844082554352</v>
      </c>
      <c r="K74" s="13">
        <f t="shared" si="30"/>
        <v>5.3723408559915864E-2</v>
      </c>
      <c r="L74" s="13">
        <f t="shared" si="30"/>
        <v>0.52199011399367423</v>
      </c>
      <c r="M74" s="13">
        <f t="shared" si="30"/>
        <v>-0.51663999642066027</v>
      </c>
    </row>
    <row r="75" spans="1:13" x14ac:dyDescent="0.25">
      <c r="A75" s="7" t="s">
        <v>29</v>
      </c>
      <c r="B75" s="12"/>
      <c r="C75" s="13">
        <f t="shared" ref="C75:M75" si="31">C37/B37-1</f>
        <v>-0.45587968756245689</v>
      </c>
      <c r="D75" s="13">
        <f t="shared" si="31"/>
        <v>1.3019624830113417</v>
      </c>
      <c r="E75" s="13">
        <f t="shared" si="31"/>
        <v>-0.29909190675280806</v>
      </c>
      <c r="F75" s="13">
        <f t="shared" si="31"/>
        <v>-0.22610015897682589</v>
      </c>
      <c r="G75" s="13">
        <f t="shared" si="31"/>
        <v>0.14440557441301971</v>
      </c>
      <c r="H75" s="13">
        <f t="shared" si="31"/>
        <v>-0.16315810156628552</v>
      </c>
      <c r="I75" s="13">
        <f t="shared" si="31"/>
        <v>0.83566269605779864</v>
      </c>
      <c r="J75" s="13">
        <f t="shared" si="31"/>
        <v>-0.34186114055518568</v>
      </c>
      <c r="K75" s="13">
        <f t="shared" si="31"/>
        <v>-1.8133182306803941E-2</v>
      </c>
      <c r="L75" s="13">
        <f t="shared" si="31"/>
        <v>-0.32817816567464464</v>
      </c>
      <c r="M75" s="13">
        <f t="shared" si="31"/>
        <v>2.1166055891931133</v>
      </c>
    </row>
    <row r="76" spans="1:13" x14ac:dyDescent="0.25">
      <c r="A76" s="7" t="s">
        <v>30</v>
      </c>
      <c r="B76" s="12"/>
      <c r="C76" s="13">
        <f t="shared" ref="C76:M76" si="32">C38/B38-1</f>
        <v>-1.4694064688038022E-2</v>
      </c>
      <c r="D76" s="13">
        <f t="shared" si="32"/>
        <v>0.31774691936043564</v>
      </c>
      <c r="E76" s="13">
        <f t="shared" si="32"/>
        <v>3.6843715282089295E-2</v>
      </c>
      <c r="F76" s="13">
        <f t="shared" si="32"/>
        <v>-0.34978315169551411</v>
      </c>
      <c r="G76" s="13">
        <f t="shared" si="32"/>
        <v>3.1721444690016476E-2</v>
      </c>
      <c r="H76" s="13">
        <f t="shared" si="32"/>
        <v>0.17173932116906032</v>
      </c>
      <c r="I76" s="13">
        <f t="shared" si="32"/>
        <v>-2.9432713434517921E-2</v>
      </c>
      <c r="J76" s="13">
        <f t="shared" si="32"/>
        <v>-0.11871932668408181</v>
      </c>
      <c r="K76" s="13">
        <f t="shared" si="32"/>
        <v>-3.5747225915733427E-2</v>
      </c>
      <c r="L76" s="13">
        <f t="shared" si="32"/>
        <v>-0.26628077713967657</v>
      </c>
      <c r="M76" s="13">
        <f t="shared" si="32"/>
        <v>0.12409707066086839</v>
      </c>
    </row>
    <row r="77" spans="1:13" ht="13.8" thickBot="1" x14ac:dyDescent="0.3">
      <c r="A77" s="7" t="s">
        <v>31</v>
      </c>
      <c r="B77" s="12"/>
      <c r="C77" s="13">
        <f t="shared" ref="C77:M77" si="33">C39/B39-1</f>
        <v>-0.64536532886214881</v>
      </c>
      <c r="D77" s="13">
        <f t="shared" si="33"/>
        <v>0.5245174044885601</v>
      </c>
      <c r="E77" s="13">
        <f t="shared" si="33"/>
        <v>0.13438882077735759</v>
      </c>
      <c r="F77" s="13">
        <f t="shared" si="33"/>
        <v>6.0297920197191601E-2</v>
      </c>
      <c r="G77" s="13">
        <f t="shared" si="33"/>
        <v>-0.10109678911032161</v>
      </c>
      <c r="H77" s="13">
        <f t="shared" si="33"/>
        <v>0.73270270597635889</v>
      </c>
      <c r="I77" s="13">
        <f t="shared" si="33"/>
        <v>-0.15421426150451678</v>
      </c>
      <c r="J77" s="13">
        <f t="shared" si="33"/>
        <v>-0.57270042402354826</v>
      </c>
      <c r="K77" s="13">
        <f t="shared" si="33"/>
        <v>0.44972034195757349</v>
      </c>
      <c r="L77" s="13">
        <f t="shared" si="33"/>
        <v>-0.1044006141769821</v>
      </c>
      <c r="M77" s="13">
        <f t="shared" si="33"/>
        <v>0.56552397028038603</v>
      </c>
    </row>
    <row r="78" spans="1:13" ht="13.8" thickBot="1" x14ac:dyDescent="0.3">
      <c r="A78" s="14" t="s">
        <v>37</v>
      </c>
      <c r="B78" s="15"/>
      <c r="C78" s="15">
        <f t="shared" ref="C78" si="34">C40/B40-1</f>
        <v>-0.31006074952580742</v>
      </c>
      <c r="D78" s="15">
        <f t="shared" ref="D78" si="35">D40/C40-1</f>
        <v>0.3658915842452477</v>
      </c>
      <c r="E78" s="15">
        <f t="shared" ref="E78" si="36">E40/D40-1</f>
        <v>7.8583780125907721E-2</v>
      </c>
      <c r="F78" s="15">
        <f t="shared" ref="F78" si="37">F40/E40-1</f>
        <v>-0.13160022096501778</v>
      </c>
      <c r="G78" s="15">
        <f t="shared" ref="G78" si="38">G40/F40-1</f>
        <v>-8.7341742908613629E-2</v>
      </c>
      <c r="H78" s="15">
        <f t="shared" ref="H78:M78" si="39">H40/G40-1</f>
        <v>0.26318107954305647</v>
      </c>
      <c r="I78" s="15">
        <f t="shared" si="39"/>
        <v>-5.7543249471340152E-3</v>
      </c>
      <c r="J78" s="15">
        <f t="shared" si="39"/>
        <v>-0.14432842657049882</v>
      </c>
      <c r="K78" s="15">
        <f t="shared" si="39"/>
        <v>0.13802343111280035</v>
      </c>
      <c r="L78" s="15">
        <f t="shared" si="39"/>
        <v>-1.7116654251372543E-2</v>
      </c>
      <c r="M78" s="15">
        <f t="shared" si="39"/>
        <v>0.12938200782918097</v>
      </c>
    </row>
  </sheetData>
  <mergeCells count="6">
    <mergeCell ref="A43:M43"/>
    <mergeCell ref="G1:I1"/>
    <mergeCell ref="G2:I2"/>
    <mergeCell ref="B4:N4"/>
    <mergeCell ref="B5:N5"/>
    <mergeCell ref="A41:N41"/>
  </mergeCells>
  <phoneticPr fontId="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EXPO TONS</vt:lpstr>
      <vt:lpstr>'EXPO TONS'!Área_de_impresión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2022-02-01T13:23:03Z</dcterms:modified>
</cp:coreProperties>
</file>