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59ADF506-E629-4467-A920-329A90DF8158}" xr6:coauthVersionLast="45" xr6:coauthVersionMax="45" xr10:uidLastSave="{00000000-0000-0000-0000-000000000000}"/>
  <bookViews>
    <workbookView xWindow="20370" yWindow="-120" windowWidth="20730" windowHeight="11160" xr2:uid="{00000000-000D-0000-FFFF-FFFF00000000}"/>
  </bookViews>
  <sheets>
    <sheet name="Hoja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36" i="2" l="1"/>
  <c r="S4" i="2" l="1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R4" i="2"/>
  <c r="R5" i="2"/>
  <c r="R6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S3" i="2"/>
  <c r="R3" i="2"/>
  <c r="Q3" i="2"/>
  <c r="P3" i="2"/>
  <c r="O3" i="2"/>
  <c r="L36" i="2" l="1"/>
  <c r="L38" i="2" s="1"/>
  <c r="J36" i="2"/>
  <c r="J38" i="2" s="1"/>
  <c r="H36" i="2"/>
  <c r="F36" i="2"/>
  <c r="D36" i="2"/>
  <c r="H38" i="2" l="1"/>
  <c r="F38" i="2"/>
  <c r="D38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" i="2"/>
  <c r="K35" i="2" l="1"/>
  <c r="I35" i="2"/>
  <c r="G35" i="2"/>
  <c r="E35" i="2"/>
  <c r="K34" i="2"/>
  <c r="I34" i="2"/>
  <c r="G34" i="2"/>
  <c r="E34" i="2"/>
  <c r="K33" i="2"/>
  <c r="I33" i="2"/>
  <c r="G33" i="2"/>
  <c r="E33" i="2"/>
  <c r="K32" i="2"/>
  <c r="I32" i="2"/>
  <c r="G32" i="2"/>
  <c r="E32" i="2"/>
  <c r="K31" i="2"/>
  <c r="I31" i="2"/>
  <c r="G31" i="2"/>
  <c r="E31" i="2"/>
  <c r="K30" i="2"/>
  <c r="I30" i="2"/>
  <c r="G30" i="2"/>
  <c r="E30" i="2"/>
  <c r="K29" i="2"/>
  <c r="I29" i="2"/>
  <c r="G29" i="2"/>
  <c r="E29" i="2"/>
  <c r="K28" i="2"/>
  <c r="I28" i="2"/>
  <c r="G28" i="2"/>
  <c r="E28" i="2"/>
  <c r="K27" i="2"/>
  <c r="I27" i="2"/>
  <c r="G27" i="2"/>
  <c r="E27" i="2"/>
  <c r="K26" i="2"/>
  <c r="I26" i="2"/>
  <c r="G26" i="2"/>
  <c r="E26" i="2"/>
  <c r="K25" i="2"/>
  <c r="I25" i="2"/>
  <c r="G25" i="2"/>
  <c r="E25" i="2"/>
  <c r="K24" i="2"/>
  <c r="I24" i="2"/>
  <c r="G24" i="2"/>
  <c r="E24" i="2"/>
  <c r="K23" i="2"/>
  <c r="I23" i="2"/>
  <c r="G23" i="2"/>
  <c r="E23" i="2"/>
  <c r="K22" i="2"/>
  <c r="I22" i="2"/>
  <c r="G22" i="2"/>
  <c r="E22" i="2"/>
  <c r="K21" i="2"/>
  <c r="I21" i="2"/>
  <c r="G21" i="2"/>
  <c r="E21" i="2"/>
  <c r="K20" i="2"/>
  <c r="I20" i="2"/>
  <c r="G20" i="2"/>
  <c r="E20" i="2"/>
  <c r="K19" i="2"/>
  <c r="I19" i="2"/>
  <c r="G19" i="2"/>
  <c r="E19" i="2"/>
  <c r="K18" i="2"/>
  <c r="I18" i="2"/>
  <c r="G18" i="2"/>
  <c r="E18" i="2"/>
  <c r="K17" i="2"/>
  <c r="I17" i="2"/>
  <c r="G17" i="2"/>
  <c r="E17" i="2"/>
  <c r="K16" i="2"/>
  <c r="I16" i="2"/>
  <c r="G16" i="2"/>
  <c r="E16" i="2"/>
  <c r="K15" i="2"/>
  <c r="I15" i="2"/>
  <c r="G15" i="2"/>
  <c r="E15" i="2"/>
  <c r="K14" i="2"/>
  <c r="I14" i="2"/>
  <c r="G14" i="2"/>
  <c r="E14" i="2"/>
  <c r="K13" i="2"/>
  <c r="I13" i="2"/>
  <c r="G13" i="2"/>
  <c r="E13" i="2"/>
  <c r="K12" i="2"/>
  <c r="I12" i="2"/>
  <c r="G12" i="2"/>
  <c r="E12" i="2"/>
  <c r="K11" i="2"/>
  <c r="I11" i="2"/>
  <c r="G11" i="2"/>
  <c r="E11" i="2"/>
  <c r="K10" i="2"/>
  <c r="I10" i="2"/>
  <c r="G10" i="2"/>
  <c r="E10" i="2"/>
  <c r="K9" i="2"/>
  <c r="I9" i="2"/>
  <c r="G9" i="2"/>
  <c r="E9" i="2"/>
  <c r="K8" i="2"/>
  <c r="I8" i="2"/>
  <c r="G8" i="2"/>
  <c r="E8" i="2"/>
  <c r="K7" i="2"/>
  <c r="I7" i="2"/>
  <c r="G7" i="2"/>
  <c r="E7" i="2"/>
  <c r="C7" i="2"/>
  <c r="K6" i="2"/>
  <c r="I6" i="2"/>
  <c r="G6" i="2"/>
  <c r="E6" i="2"/>
  <c r="K5" i="2"/>
  <c r="I5" i="2"/>
  <c r="G5" i="2"/>
  <c r="E5" i="2"/>
  <c r="K4" i="2"/>
  <c r="I4" i="2"/>
  <c r="G4" i="2"/>
  <c r="E4" i="2"/>
  <c r="C4" i="2"/>
  <c r="K3" i="2"/>
  <c r="I3" i="2"/>
  <c r="G3" i="2"/>
  <c r="E3" i="2"/>
  <c r="C9" i="2" l="1"/>
  <c r="C17" i="2"/>
  <c r="C25" i="2"/>
  <c r="C33" i="2"/>
  <c r="C6" i="2"/>
  <c r="C22" i="2"/>
  <c r="C19" i="2"/>
  <c r="C3" i="2"/>
  <c r="C16" i="2"/>
  <c r="C5" i="2"/>
  <c r="C13" i="2"/>
  <c r="C21" i="2"/>
  <c r="C29" i="2"/>
  <c r="C10" i="2"/>
  <c r="C24" i="2"/>
  <c r="C27" i="2"/>
  <c r="C30" i="2"/>
  <c r="C12" i="2"/>
  <c r="C15" i="2"/>
  <c r="C18" i="2"/>
  <c r="C32" i="2"/>
  <c r="C20" i="2"/>
  <c r="C26" i="2"/>
  <c r="C8" i="2"/>
  <c r="C11" i="2"/>
  <c r="C14" i="2"/>
  <c r="C35" i="2"/>
  <c r="C23" i="2"/>
  <c r="C28" i="2"/>
  <c r="C31" i="2"/>
  <c r="C34" i="2"/>
</calcChain>
</file>

<file path=xl/sharedStrings.xml><?xml version="1.0" encoding="utf-8"?>
<sst xmlns="http://schemas.openxmlformats.org/spreadsheetml/2006/main" count="59" uniqueCount="48">
  <si>
    <t>Carga General</t>
  </si>
  <si>
    <t>Granel Líquido</t>
  </si>
  <si>
    <t>Granel Sólido</t>
  </si>
  <si>
    <t>ARICA</t>
  </si>
  <si>
    <t>IQUIQUE</t>
  </si>
  <si>
    <t>PATILLOS</t>
  </si>
  <si>
    <t>PATACHE</t>
  </si>
  <si>
    <t>TOCOPILLA</t>
  </si>
  <si>
    <t>MICHILLA</t>
  </si>
  <si>
    <t>MEJILLONES</t>
  </si>
  <si>
    <t>ANTOFAGASTA</t>
  </si>
  <si>
    <t>CALDERA</t>
  </si>
  <si>
    <t>COQUIMBO</t>
  </si>
  <si>
    <t>LOS VILOS</t>
  </si>
  <si>
    <t>QUINTERO</t>
  </si>
  <si>
    <t>SAN ANTONIO</t>
  </si>
  <si>
    <t>PENCO</t>
  </si>
  <si>
    <t>TALCAHUANO</t>
  </si>
  <si>
    <t>SAN VICENTE</t>
  </si>
  <si>
    <t>CORONEL</t>
  </si>
  <si>
    <t>CORRAL</t>
  </si>
  <si>
    <t>CALBUCO</t>
  </si>
  <si>
    <t>CABO NEGRO</t>
  </si>
  <si>
    <t>PUNTA ARENAS</t>
  </si>
  <si>
    <t>CALETA COLOSO</t>
  </si>
  <si>
    <t>PUERTO ANGAMOS</t>
  </si>
  <si>
    <t>CHAÑARAL / BARQUITO</t>
  </si>
  <si>
    <t>HUASCO / GUACOLDA</t>
  </si>
  <si>
    <t>GUAYACÁN</t>
  </si>
  <si>
    <t>VENTANAS</t>
  </si>
  <si>
    <t>VALPARAÍSO</t>
  </si>
  <si>
    <t>LIRQUÉN</t>
  </si>
  <si>
    <t>PUERTO MONTT</t>
  </si>
  <si>
    <t>CHACABUCO / PUERTO AYSÉN</t>
  </si>
  <si>
    <t>PUERTO WILLIAMS</t>
  </si>
  <si>
    <t>NATALES</t>
  </si>
  <si>
    <t>%</t>
  </si>
  <si>
    <t>Refrigerado</t>
  </si>
  <si>
    <t>OTROS</t>
  </si>
  <si>
    <t>TONELADAS</t>
  </si>
  <si>
    <t>TOTAL</t>
  </si>
  <si>
    <t>Apertura por localidad</t>
  </si>
  <si>
    <t>REEFER</t>
  </si>
  <si>
    <t>CARGA GNRL</t>
  </si>
  <si>
    <t>G. LÍQUIDO</t>
  </si>
  <si>
    <t>G. SÓLIDO</t>
  </si>
  <si>
    <t>TIPO</t>
  </si>
  <si>
    <t>Total general TONS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</si>
</sst>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2" xfId="0" applyNumberFormat="1" applyBorder="1"/>
    <xf numFmtId="3" fontId="0" fillId="0" borderId="1" xfId="0" applyNumberFormat="1" applyBorder="1"/>
    <xf numFmtId="0" fontId="0" fillId="2" borderId="6" xfId="0" applyFill="1" applyBorder="1"/>
    <xf numFmtId="3" fontId="0" fillId="2" borderId="6" xfId="0" applyNumberFormat="1" applyFill="1" applyBorder="1"/>
    <xf numFmtId="0" fontId="0" fillId="2" borderId="7" xfId="0" applyFill="1" applyBorder="1"/>
    <xf numFmtId="164" fontId="0" fillId="0" borderId="3" xfId="0" applyNumberFormat="1" applyBorder="1"/>
    <xf numFmtId="0" fontId="0" fillId="0" borderId="0" xfId="0" applyAlignment="1">
      <alignment horizontal="center"/>
    </xf>
    <xf numFmtId="0" fontId="0" fillId="0" borderId="9" xfId="0" applyBorder="1"/>
    <xf numFmtId="164" fontId="0" fillId="0" borderId="10" xfId="0" applyNumberFormat="1" applyBorder="1"/>
    <xf numFmtId="164" fontId="0" fillId="0" borderId="4" xfId="0" applyNumberFormat="1" applyBorder="1"/>
    <xf numFmtId="164" fontId="0" fillId="0" borderId="5" xfId="0" applyNumberFormat="1" applyBorder="1"/>
    <xf numFmtId="164" fontId="0" fillId="3" borderId="9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Hoja1!$D$37</c:f>
              <c:strCache>
                <c:ptCount val="1"/>
                <c:pt idx="0">
                  <c:v>Carga General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Hoja1!$D$38</c:f>
              <c:numCache>
                <c:formatCode>0.0%</c:formatCode>
                <c:ptCount val="1"/>
                <c:pt idx="0">
                  <c:v>0.27951713618713664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C7-48C5-A1CE-9B8350BF9819}"/>
            </c:ext>
          </c:extLst>
        </c:ser>
        <c:ser>
          <c:idx val="2"/>
          <c:order val="2"/>
          <c:tx>
            <c:strRef>
              <c:f>Hoja1!$F$37</c:f>
              <c:strCache>
                <c:ptCount val="1"/>
                <c:pt idx="0">
                  <c:v>Granel Líquido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Hoja1!$F$38</c:f>
              <c:numCache>
                <c:formatCode>0.0%</c:formatCode>
                <c:ptCount val="1"/>
                <c:pt idx="0">
                  <c:v>0.19628985618519282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C7-48C5-A1CE-9B8350BF9819}"/>
            </c:ext>
          </c:extLst>
        </c:ser>
        <c:ser>
          <c:idx val="4"/>
          <c:order val="4"/>
          <c:tx>
            <c:strRef>
              <c:f>Hoja1!$H$37</c:f>
              <c:strCache>
                <c:ptCount val="1"/>
                <c:pt idx="0">
                  <c:v>Granel Sólido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Hoja1!$H$38</c:f>
              <c:numCache>
                <c:formatCode>0.0%</c:formatCode>
                <c:ptCount val="1"/>
                <c:pt idx="0">
                  <c:v>0.4791394908092787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C7-48C5-A1CE-9B8350BF9819}"/>
            </c:ext>
          </c:extLst>
        </c:ser>
        <c:ser>
          <c:idx val="6"/>
          <c:order val="6"/>
          <c:tx>
            <c:strRef>
              <c:f>Hoja1!$J$37</c:f>
              <c:strCache>
                <c:ptCount val="1"/>
                <c:pt idx="0">
                  <c:v>Refrigerado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Hoja1!$J$38</c:f>
              <c:numCache>
                <c:formatCode>0.0%</c:formatCode>
                <c:ptCount val="1"/>
                <c:pt idx="0">
                  <c:v>4.0908024070172619E-2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5C7-48C5-A1CE-9B8350BF9819}"/>
            </c:ext>
          </c:extLst>
        </c:ser>
        <c:ser>
          <c:idx val="8"/>
          <c:order val="8"/>
          <c:tx>
            <c:strRef>
              <c:f>Hoja1!$L$37</c:f>
              <c:strCache>
                <c:ptCount val="1"/>
                <c:pt idx="0">
                  <c:v>OTROS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1273353974236243E-4"/>
                  <c:y val="0.188610693326255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5C7-48C5-A1CE-9B8350BF98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Hoja1!$L$38</c:f>
              <c:numCache>
                <c:formatCode>0.0%</c:formatCode>
                <c:ptCount val="1"/>
                <c:pt idx="0">
                  <c:v>4.1454927482191747E-3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5C7-48C5-A1CE-9B8350BF981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1245537376"/>
        <c:axId val="-124553792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Hoja1!$E$37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Hoja1!$C$38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Hoja1!$E$38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C5C7-48C5-A1CE-9B8350BF981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Hoja1!$G$37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Hoja1!$C$38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Hoja1!$G$38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C5C7-48C5-A1CE-9B8350BF9819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Hoja1!$I$37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Hoja1!$C$38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Hoja1!$I$38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C5C7-48C5-A1CE-9B8350BF9819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Hoja1!$K$37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Hoja1!$C$38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Hoja1!$K$38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9-C5C7-48C5-A1CE-9B8350BF9819}"/>
                  </c:ext>
                </c:extLst>
              </c15:ser>
            </c15:filteredBarSeries>
          </c:ext>
        </c:extLst>
      </c:barChart>
      <c:catAx>
        <c:axId val="-12455373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-1245537920"/>
        <c:crosses val="autoZero"/>
        <c:auto val="1"/>
        <c:lblAlgn val="ctr"/>
        <c:lblOffset val="100"/>
        <c:noMultiLvlLbl val="0"/>
      </c:catAx>
      <c:valAx>
        <c:axId val="-1245537920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-124553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9146325459317582E-2"/>
          <c:y val="0.66724482356372117"/>
          <c:w val="0.59505710745631069"/>
          <c:h val="7.9003361939308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998220</xdr:colOff>
      <xdr:row>39</xdr:row>
      <xdr:rowOff>0</xdr:rowOff>
    </xdr:from>
    <xdr:to>
      <xdr:col>13</xdr:col>
      <xdr:colOff>83820</xdr:colOff>
      <xdr:row>53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8"/>
  <sheetViews>
    <sheetView tabSelected="1" topLeftCell="A39" workbookViewId="0">
      <selection activeCell="D60" sqref="D60"/>
    </sheetView>
  </sheetViews>
  <sheetFormatPr baseColWidth="10" defaultRowHeight="15" x14ac:dyDescent="0.25"/>
  <cols>
    <col min="1" max="1" width="19.85546875" customWidth="1"/>
    <col min="2" max="2" width="14.7109375" bestFit="1" customWidth="1"/>
    <col min="3" max="3" width="5.85546875" bestFit="1" customWidth="1"/>
    <col min="4" max="4" width="13.7109375" bestFit="1" customWidth="1"/>
    <col min="5" max="5" width="5.85546875" bestFit="1" customWidth="1"/>
    <col min="6" max="6" width="13.7109375" bestFit="1" customWidth="1"/>
    <col min="7" max="7" width="5.85546875" bestFit="1" customWidth="1"/>
    <col min="8" max="8" width="13.7109375" bestFit="1" customWidth="1"/>
    <col min="9" max="9" width="5.85546875" bestFit="1" customWidth="1"/>
    <col min="10" max="10" width="12.7109375" bestFit="1" customWidth="1"/>
    <col min="11" max="11" width="5.85546875" bestFit="1" customWidth="1"/>
    <col min="12" max="12" width="11.140625" bestFit="1" customWidth="1"/>
    <col min="13" max="13" width="5.85546875" bestFit="1" customWidth="1"/>
    <col min="14" max="14" width="5.42578125" customWidth="1"/>
    <col min="15" max="15" width="11.7109375" bestFit="1" customWidth="1"/>
    <col min="16" max="16" width="10.42578125" bestFit="1" customWidth="1"/>
    <col min="17" max="17" width="9.42578125" bestFit="1" customWidth="1"/>
    <col min="18" max="18" width="7.140625" bestFit="1" customWidth="1"/>
    <col min="19" max="19" width="6.7109375" bestFit="1" customWidth="1"/>
  </cols>
  <sheetData>
    <row r="1" spans="1:19" ht="15.75" thickBot="1" x14ac:dyDescent="0.3">
      <c r="O1" s="16" t="s">
        <v>41</v>
      </c>
      <c r="P1" s="17"/>
      <c r="Q1" s="17"/>
      <c r="R1" s="17"/>
      <c r="S1" s="18"/>
    </row>
    <row r="2" spans="1:19" ht="15.75" thickBot="1" x14ac:dyDescent="0.3">
      <c r="A2" s="1" t="s">
        <v>39</v>
      </c>
      <c r="B2" s="2" t="s">
        <v>40</v>
      </c>
      <c r="C2" s="3" t="s">
        <v>36</v>
      </c>
      <c r="D2" s="2" t="s">
        <v>0</v>
      </c>
      <c r="E2" s="3" t="s">
        <v>36</v>
      </c>
      <c r="F2" s="2" t="s">
        <v>1</v>
      </c>
      <c r="G2" s="3" t="s">
        <v>36</v>
      </c>
      <c r="H2" s="2" t="s">
        <v>2</v>
      </c>
      <c r="I2" s="3" t="s">
        <v>36</v>
      </c>
      <c r="J2" s="2" t="s">
        <v>37</v>
      </c>
      <c r="K2" s="3" t="s">
        <v>36</v>
      </c>
      <c r="L2" s="2" t="s">
        <v>38</v>
      </c>
      <c r="M2" s="3" t="s">
        <v>36</v>
      </c>
      <c r="O2" s="11" t="s">
        <v>43</v>
      </c>
      <c r="P2" s="11" t="s">
        <v>44</v>
      </c>
      <c r="Q2" s="11" t="s">
        <v>45</v>
      </c>
      <c r="R2" s="11" t="s">
        <v>42</v>
      </c>
      <c r="S2" s="3" t="s">
        <v>38</v>
      </c>
    </row>
    <row r="3" spans="1:19" x14ac:dyDescent="0.25">
      <c r="A3" t="s">
        <v>3</v>
      </c>
      <c r="B3" s="5">
        <v>226977.65095000001</v>
      </c>
      <c r="C3" s="4">
        <f t="shared" ref="C3:C35" si="0">B3/$B$36</f>
        <v>1.8107045890294435E-3</v>
      </c>
      <c r="D3" s="5">
        <v>151981.65462000002</v>
      </c>
      <c r="E3" s="4">
        <f t="shared" ref="E3:E35" si="1">D3/$D$36</f>
        <v>4.337577380311603E-3</v>
      </c>
      <c r="F3" s="5">
        <v>1077.46</v>
      </c>
      <c r="G3" s="4">
        <f t="shared" ref="G3:G35" si="2">F3/$F$36</f>
        <v>4.3789280018185265E-5</v>
      </c>
      <c r="H3" s="5">
        <v>31166.09</v>
      </c>
      <c r="I3" s="4">
        <f t="shared" ref="I3:I35" si="3">H3/$H$36</f>
        <v>5.1890141938888104E-4</v>
      </c>
      <c r="J3" s="5">
        <v>8613.1723299999994</v>
      </c>
      <c r="K3" s="4">
        <f t="shared" ref="K3:K35" si="4">J3/$J$36</f>
        <v>1.679651332910796E-3</v>
      </c>
      <c r="L3" s="5">
        <v>34139.273999999998</v>
      </c>
      <c r="M3" s="4">
        <f>L3/$L$36</f>
        <v>6.5696559549404634E-2</v>
      </c>
      <c r="O3" s="12">
        <f>D3/B3</f>
        <v>0.66958863123259404</v>
      </c>
      <c r="P3" s="13">
        <f>F3/B3</f>
        <v>4.7469871834974154E-3</v>
      </c>
      <c r="Q3" s="13">
        <f>H3/B3</f>
        <v>0.13730906928306105</v>
      </c>
      <c r="R3" s="13">
        <f>J3/B3</f>
        <v>3.7947226495428664E-2</v>
      </c>
      <c r="S3" s="4">
        <f>L3/B3</f>
        <v>0.15040808580541878</v>
      </c>
    </row>
    <row r="4" spans="1:19" x14ac:dyDescent="0.25">
      <c r="A4" t="s">
        <v>4</v>
      </c>
      <c r="B4" s="5">
        <v>455896.87847000005</v>
      </c>
      <c r="C4" s="4">
        <f t="shared" si="0"/>
        <v>3.6368980228439866E-3</v>
      </c>
      <c r="D4" s="5">
        <v>377672.29537000001</v>
      </c>
      <c r="E4" s="4">
        <f t="shared" si="1"/>
        <v>1.0778819388848121E-2</v>
      </c>
      <c r="F4" s="5">
        <v>16291.941000000001</v>
      </c>
      <c r="G4" s="4">
        <f t="shared" si="2"/>
        <v>6.6212422409068854E-4</v>
      </c>
      <c r="H4" s="5">
        <v>260.98</v>
      </c>
      <c r="I4" s="4">
        <f t="shared" si="3"/>
        <v>4.3451999410933549E-6</v>
      </c>
      <c r="J4" s="5">
        <v>40.722000000000001</v>
      </c>
      <c r="K4" s="4">
        <f t="shared" si="4"/>
        <v>7.9411811302739188E-6</v>
      </c>
      <c r="L4" s="5">
        <v>61630.9401</v>
      </c>
      <c r="M4" s="4">
        <f t="shared" ref="M4:M35" si="5">L4/$L$36</f>
        <v>0.11860066873025596</v>
      </c>
      <c r="O4" s="13">
        <f t="shared" ref="O4:O35" si="6">D4/B4</f>
        <v>0.82841605899447379</v>
      </c>
      <c r="P4" s="13">
        <f t="shared" ref="P4:P35" si="7">F4/B4</f>
        <v>3.5736022265991624E-2</v>
      </c>
      <c r="Q4" s="13">
        <f t="shared" ref="Q4:Q35" si="8">H4/B4</f>
        <v>5.7245401827679676E-4</v>
      </c>
      <c r="R4" s="13">
        <f t="shared" ref="R4:R35" si="9">J4/B4</f>
        <v>8.9322831375077474E-5</v>
      </c>
      <c r="S4" s="4">
        <f t="shared" ref="S4:S35" si="10">L4/B4</f>
        <v>0.13518614188988262</v>
      </c>
    </row>
    <row r="5" spans="1:19" x14ac:dyDescent="0.25">
      <c r="A5" t="s">
        <v>5</v>
      </c>
      <c r="B5" s="5">
        <v>5987367.4101</v>
      </c>
      <c r="C5" s="4">
        <f t="shared" si="0"/>
        <v>4.7763969713747731E-2</v>
      </c>
      <c r="D5" s="5">
        <v>35004.366099999999</v>
      </c>
      <c r="E5" s="4">
        <f t="shared" si="1"/>
        <v>9.9902943540875009E-4</v>
      </c>
      <c r="F5" s="5">
        <v>0</v>
      </c>
      <c r="G5" s="4">
        <f t="shared" si="2"/>
        <v>0</v>
      </c>
      <c r="H5" s="5">
        <v>5952363</v>
      </c>
      <c r="I5" s="4">
        <f t="shared" si="3"/>
        <v>9.9104174101334444E-2</v>
      </c>
      <c r="J5" s="5">
        <v>0</v>
      </c>
      <c r="K5" s="4">
        <f t="shared" si="4"/>
        <v>0</v>
      </c>
      <c r="L5" s="5">
        <v>4.3999999999999997E-2</v>
      </c>
      <c r="M5" s="4">
        <f t="shared" si="5"/>
        <v>8.4672234687058778E-8</v>
      </c>
      <c r="O5" s="13">
        <f t="shared" si="6"/>
        <v>5.8463701494168643E-3</v>
      </c>
      <c r="P5" s="13">
        <f t="shared" si="7"/>
        <v>0</v>
      </c>
      <c r="Q5" s="13">
        <f t="shared" si="8"/>
        <v>0.99415362250177741</v>
      </c>
      <c r="R5" s="13">
        <f t="shared" si="9"/>
        <v>0</v>
      </c>
      <c r="S5" s="4">
        <f t="shared" si="10"/>
        <v>7.3488057415312549E-9</v>
      </c>
    </row>
    <row r="6" spans="1:19" x14ac:dyDescent="0.25">
      <c r="A6" t="s">
        <v>6</v>
      </c>
      <c r="B6" s="5">
        <v>5198171.7520000003</v>
      </c>
      <c r="C6" s="4">
        <f t="shared" si="0"/>
        <v>4.1468194804708029E-2</v>
      </c>
      <c r="D6" s="5">
        <v>82239.471999999994</v>
      </c>
      <c r="E6" s="4">
        <f t="shared" si="1"/>
        <v>2.3471258712630628E-3</v>
      </c>
      <c r="F6" s="5">
        <v>0</v>
      </c>
      <c r="G6" s="4">
        <f t="shared" si="2"/>
        <v>0</v>
      </c>
      <c r="H6" s="5">
        <v>5115932.28</v>
      </c>
      <c r="I6" s="4">
        <f t="shared" si="3"/>
        <v>8.517797778256414E-2</v>
      </c>
      <c r="J6" s="5">
        <v>0</v>
      </c>
      <c r="K6" s="4">
        <f t="shared" si="4"/>
        <v>0</v>
      </c>
      <c r="L6" s="5">
        <v>0</v>
      </c>
      <c r="M6" s="4">
        <f t="shared" si="5"/>
        <v>0</v>
      </c>
      <c r="O6" s="13">
        <f t="shared" si="6"/>
        <v>1.5820845467131459E-2</v>
      </c>
      <c r="P6" s="13">
        <f t="shared" si="7"/>
        <v>0</v>
      </c>
      <c r="Q6" s="13">
        <f t="shared" si="8"/>
        <v>0.98417915453286853</v>
      </c>
      <c r="R6" s="13">
        <f t="shared" si="9"/>
        <v>0</v>
      </c>
      <c r="S6" s="4">
        <f t="shared" si="10"/>
        <v>0</v>
      </c>
    </row>
    <row r="7" spans="1:19" x14ac:dyDescent="0.25">
      <c r="A7" t="s">
        <v>7</v>
      </c>
      <c r="B7" s="5">
        <v>2765721.31494</v>
      </c>
      <c r="C7" s="4">
        <f t="shared" si="0"/>
        <v>2.2063424552937926E-2</v>
      </c>
      <c r="D7" s="5">
        <v>1189270.5089400001</v>
      </c>
      <c r="E7" s="4">
        <f t="shared" si="1"/>
        <v>3.3941944319186096E-2</v>
      </c>
      <c r="F7" s="5">
        <v>0</v>
      </c>
      <c r="G7" s="4">
        <f t="shared" si="2"/>
        <v>0</v>
      </c>
      <c r="H7" s="5">
        <v>1576448.4</v>
      </c>
      <c r="I7" s="4">
        <f t="shared" si="3"/>
        <v>2.6247158766253015E-2</v>
      </c>
      <c r="J7" s="5">
        <v>0</v>
      </c>
      <c r="K7" s="4">
        <f t="shared" si="4"/>
        <v>0</v>
      </c>
      <c r="L7" s="5">
        <v>2.4060000000000001</v>
      </c>
      <c r="M7" s="4">
        <f t="shared" si="5"/>
        <v>4.6300317422059873E-6</v>
      </c>
      <c r="O7" s="13">
        <f t="shared" si="6"/>
        <v>0.43000373989806717</v>
      </c>
      <c r="P7" s="13">
        <f t="shared" si="7"/>
        <v>0</v>
      </c>
      <c r="Q7" s="13">
        <f t="shared" si="8"/>
        <v>0.56999539016612732</v>
      </c>
      <c r="R7" s="13">
        <f t="shared" si="9"/>
        <v>0</v>
      </c>
      <c r="S7" s="4">
        <f t="shared" si="10"/>
        <v>8.699358055358504E-7</v>
      </c>
    </row>
    <row r="8" spans="1:19" x14ac:dyDescent="0.25">
      <c r="A8" t="s">
        <v>8</v>
      </c>
      <c r="B8" s="5">
        <v>716650.10326999996</v>
      </c>
      <c r="C8" s="4">
        <f t="shared" si="0"/>
        <v>5.7170458205388058E-3</v>
      </c>
      <c r="D8" s="5">
        <v>11073.10327</v>
      </c>
      <c r="E8" s="4">
        <f t="shared" si="1"/>
        <v>3.1602789424748035E-4</v>
      </c>
      <c r="F8" s="5">
        <v>0</v>
      </c>
      <c r="G8" s="4">
        <f t="shared" si="2"/>
        <v>0</v>
      </c>
      <c r="H8" s="5">
        <v>705577</v>
      </c>
      <c r="I8" s="4">
        <f t="shared" si="3"/>
        <v>1.1747540573365108E-2</v>
      </c>
      <c r="J8" s="5">
        <v>0</v>
      </c>
      <c r="K8" s="4">
        <f t="shared" si="4"/>
        <v>0</v>
      </c>
      <c r="L8" s="5">
        <v>0</v>
      </c>
      <c r="M8" s="4">
        <f t="shared" si="5"/>
        <v>0</v>
      </c>
      <c r="O8" s="13">
        <f t="shared" si="6"/>
        <v>1.5451198875817612E-2</v>
      </c>
      <c r="P8" s="13">
        <f t="shared" si="7"/>
        <v>0</v>
      </c>
      <c r="Q8" s="13">
        <f t="shared" si="8"/>
        <v>0.98454880112418242</v>
      </c>
      <c r="R8" s="13">
        <f t="shared" si="9"/>
        <v>0</v>
      </c>
      <c r="S8" s="4">
        <f t="shared" si="10"/>
        <v>0</v>
      </c>
    </row>
    <row r="9" spans="1:19" x14ac:dyDescent="0.25">
      <c r="A9" t="s">
        <v>9</v>
      </c>
      <c r="B9" s="5">
        <v>8856722.9366200007</v>
      </c>
      <c r="C9" s="4">
        <f t="shared" si="0"/>
        <v>7.0654131796583225E-2</v>
      </c>
      <c r="D9" s="5">
        <v>139019.11084000001</v>
      </c>
      <c r="E9" s="4">
        <f t="shared" si="1"/>
        <v>3.9676245933649877E-3</v>
      </c>
      <c r="F9" s="5">
        <v>5353177.2071799999</v>
      </c>
      <c r="G9" s="4">
        <f t="shared" si="2"/>
        <v>0.21755960844223635</v>
      </c>
      <c r="H9" s="5">
        <v>3364526.6185999997</v>
      </c>
      <c r="I9" s="4">
        <f t="shared" si="3"/>
        <v>5.6017859088618824E-2</v>
      </c>
      <c r="J9" s="5">
        <v>0</v>
      </c>
      <c r="K9" s="4">
        <f t="shared" si="4"/>
        <v>0</v>
      </c>
      <c r="L9" s="5">
        <v>0</v>
      </c>
      <c r="M9" s="4">
        <f t="shared" si="5"/>
        <v>0</v>
      </c>
      <c r="O9" s="13">
        <f t="shared" si="6"/>
        <v>1.5696450237276362E-2</v>
      </c>
      <c r="P9" s="13">
        <f t="shared" si="7"/>
        <v>0.60441963076954264</v>
      </c>
      <c r="Q9" s="13">
        <f t="shared" si="8"/>
        <v>0.37988391899318091</v>
      </c>
      <c r="R9" s="13">
        <f t="shared" si="9"/>
        <v>0</v>
      </c>
      <c r="S9" s="4">
        <f t="shared" si="10"/>
        <v>0</v>
      </c>
    </row>
    <row r="10" spans="1:19" x14ac:dyDescent="0.25">
      <c r="A10" t="s">
        <v>25</v>
      </c>
      <c r="B10" s="5">
        <v>3423861.20352</v>
      </c>
      <c r="C10" s="4">
        <f t="shared" si="0"/>
        <v>2.7313707615994415E-2</v>
      </c>
      <c r="D10" s="5">
        <v>2234525.3173399996</v>
      </c>
      <c r="E10" s="4">
        <f t="shared" si="1"/>
        <v>6.377366068596621E-2</v>
      </c>
      <c r="F10" s="5">
        <v>20608.101999999999</v>
      </c>
      <c r="G10" s="4">
        <f t="shared" si="2"/>
        <v>8.375382372629366E-4</v>
      </c>
      <c r="H10" s="5">
        <v>1164598.4380000001</v>
      </c>
      <c r="I10" s="4">
        <f t="shared" si="3"/>
        <v>1.9390041628458168E-2</v>
      </c>
      <c r="J10" s="5">
        <v>764.85109</v>
      </c>
      <c r="K10" s="4">
        <f t="shared" si="4"/>
        <v>1.491533088595216E-4</v>
      </c>
      <c r="L10" s="5">
        <v>3364.4950899999999</v>
      </c>
      <c r="M10" s="4">
        <f t="shared" si="5"/>
        <v>6.4745299514531122E-3</v>
      </c>
      <c r="O10" s="13">
        <f t="shared" si="6"/>
        <v>0.65263314851744891</v>
      </c>
      <c r="P10" s="13">
        <f t="shared" si="7"/>
        <v>6.018965365422302E-3</v>
      </c>
      <c r="Q10" s="13">
        <f t="shared" si="8"/>
        <v>0.34014183659159453</v>
      </c>
      <c r="R10" s="13">
        <f t="shared" si="9"/>
        <v>2.2338846248021754E-4</v>
      </c>
      <c r="S10" s="4">
        <f t="shared" si="10"/>
        <v>9.8266106305390922E-4</v>
      </c>
    </row>
    <row r="11" spans="1:19" x14ac:dyDescent="0.25">
      <c r="A11" t="s">
        <v>10</v>
      </c>
      <c r="B11" s="5">
        <v>2040545.6166600001</v>
      </c>
      <c r="C11" s="4">
        <f t="shared" si="0"/>
        <v>1.6278366159600866E-2</v>
      </c>
      <c r="D11" s="5">
        <v>1187144.6461700001</v>
      </c>
      <c r="E11" s="4">
        <f t="shared" si="1"/>
        <v>3.3881271902585199E-2</v>
      </c>
      <c r="F11" s="5">
        <v>215902.11320000002</v>
      </c>
      <c r="G11" s="4">
        <f t="shared" si="2"/>
        <v>8.7745235010420197E-3</v>
      </c>
      <c r="H11" s="5">
        <v>634041.902</v>
      </c>
      <c r="I11" s="4">
        <f t="shared" si="3"/>
        <v>1.0556513277726717E-2</v>
      </c>
      <c r="J11" s="5">
        <v>3221.79529</v>
      </c>
      <c r="K11" s="4">
        <f t="shared" si="4"/>
        <v>6.2828102653488015E-4</v>
      </c>
      <c r="L11" s="5">
        <v>235.16</v>
      </c>
      <c r="M11" s="4">
        <f t="shared" si="5"/>
        <v>4.52534607022926E-4</v>
      </c>
      <c r="O11" s="13">
        <f t="shared" si="6"/>
        <v>0.58177804822277812</v>
      </c>
      <c r="P11" s="13">
        <f t="shared" si="7"/>
        <v>0.10580607041433962</v>
      </c>
      <c r="Q11" s="13">
        <f t="shared" si="8"/>
        <v>0.31072174854772944</v>
      </c>
      <c r="R11" s="13">
        <f t="shared" si="9"/>
        <v>1.5788891283271039E-3</v>
      </c>
      <c r="S11" s="4">
        <f t="shared" si="10"/>
        <v>1.1524368682573923E-4</v>
      </c>
    </row>
    <row r="12" spans="1:19" x14ac:dyDescent="0.25">
      <c r="A12" t="s">
        <v>24</v>
      </c>
      <c r="B12" s="5">
        <v>3585178.9339999999</v>
      </c>
      <c r="C12" s="4">
        <f t="shared" si="0"/>
        <v>2.8600612972752626E-2</v>
      </c>
      <c r="D12" s="5">
        <v>11890.534</v>
      </c>
      <c r="E12" s="4">
        <f t="shared" si="1"/>
        <v>3.3935748000100328E-4</v>
      </c>
      <c r="F12" s="5">
        <v>0</v>
      </c>
      <c r="G12" s="4">
        <f t="shared" si="2"/>
        <v>0</v>
      </c>
      <c r="H12" s="5">
        <v>3573288.4</v>
      </c>
      <c r="I12" s="4">
        <f t="shared" si="3"/>
        <v>5.9493649111769353E-2</v>
      </c>
      <c r="J12" s="5">
        <v>0</v>
      </c>
      <c r="K12" s="4">
        <f t="shared" si="4"/>
        <v>0</v>
      </c>
      <c r="L12" s="5">
        <v>0</v>
      </c>
      <c r="M12" s="4">
        <f t="shared" si="5"/>
        <v>0</v>
      </c>
      <c r="O12" s="13">
        <f t="shared" si="6"/>
        <v>3.3165803489572775E-3</v>
      </c>
      <c r="P12" s="13">
        <f t="shared" si="7"/>
        <v>0</v>
      </c>
      <c r="Q12" s="13">
        <f t="shared" si="8"/>
        <v>0.99668341965104268</v>
      </c>
      <c r="R12" s="13">
        <f t="shared" si="9"/>
        <v>0</v>
      </c>
      <c r="S12" s="4">
        <f t="shared" si="10"/>
        <v>0</v>
      </c>
    </row>
    <row r="13" spans="1:19" x14ac:dyDescent="0.25">
      <c r="A13" t="s">
        <v>26</v>
      </c>
      <c r="B13" s="5">
        <v>383992.66129999998</v>
      </c>
      <c r="C13" s="4">
        <f t="shared" si="0"/>
        <v>3.0632851783398839E-3</v>
      </c>
      <c r="D13" s="5">
        <v>0.33400000000000002</v>
      </c>
      <c r="E13" s="4">
        <f t="shared" si="1"/>
        <v>9.5324060568125124E-9</v>
      </c>
      <c r="F13" s="5">
        <v>270758.94429999997</v>
      </c>
      <c r="G13" s="4">
        <f t="shared" si="2"/>
        <v>1.1003971590018122E-2</v>
      </c>
      <c r="H13" s="5">
        <v>113233.383</v>
      </c>
      <c r="I13" s="4">
        <f t="shared" si="3"/>
        <v>1.8852850377094076E-3</v>
      </c>
      <c r="J13" s="5">
        <v>0</v>
      </c>
      <c r="K13" s="4">
        <f t="shared" si="4"/>
        <v>0</v>
      </c>
      <c r="L13" s="5">
        <v>0</v>
      </c>
      <c r="M13" s="4">
        <f t="shared" si="5"/>
        <v>0</v>
      </c>
      <c r="O13" s="13">
        <f t="shared" si="6"/>
        <v>8.6980828974504162E-7</v>
      </c>
      <c r="P13" s="13">
        <f t="shared" si="7"/>
        <v>0.70511489303819153</v>
      </c>
      <c r="Q13" s="13">
        <f t="shared" si="8"/>
        <v>0.29488423715351875</v>
      </c>
      <c r="R13" s="13">
        <f t="shared" si="9"/>
        <v>0</v>
      </c>
      <c r="S13" s="4">
        <f t="shared" si="10"/>
        <v>0</v>
      </c>
    </row>
    <row r="14" spans="1:19" x14ac:dyDescent="0.25">
      <c r="A14" t="s">
        <v>11</v>
      </c>
      <c r="B14" s="5">
        <v>7420277.4613500005</v>
      </c>
      <c r="C14" s="4">
        <f t="shared" si="0"/>
        <v>5.9194948907537778E-2</v>
      </c>
      <c r="D14" s="5">
        <v>169.01155000000003</v>
      </c>
      <c r="E14" s="4">
        <f t="shared" si="1"/>
        <v>4.8236129427882366E-6</v>
      </c>
      <c r="F14" s="5">
        <v>366341.09233000001</v>
      </c>
      <c r="G14" s="4">
        <f t="shared" si="2"/>
        <v>1.4888545908160147E-2</v>
      </c>
      <c r="H14" s="5">
        <v>7014052.9100000001</v>
      </c>
      <c r="I14" s="4">
        <f t="shared" si="3"/>
        <v>0.11678083489676477</v>
      </c>
      <c r="J14" s="5">
        <v>39714.447469999999</v>
      </c>
      <c r="K14" s="4">
        <f t="shared" si="4"/>
        <v>7.7446987094941001E-3</v>
      </c>
      <c r="L14" s="5">
        <v>0</v>
      </c>
      <c r="M14" s="4">
        <f t="shared" si="5"/>
        <v>0</v>
      </c>
      <c r="O14" s="13">
        <f t="shared" si="6"/>
        <v>2.2776985211177143E-5</v>
      </c>
      <c r="P14" s="13">
        <f t="shared" si="7"/>
        <v>4.9370268731615617E-2</v>
      </c>
      <c r="Q14" s="13">
        <f t="shared" si="8"/>
        <v>0.94525480300893028</v>
      </c>
      <c r="R14" s="13">
        <f t="shared" si="9"/>
        <v>5.3521512742428631E-3</v>
      </c>
      <c r="S14" s="4">
        <f t="shared" si="10"/>
        <v>0</v>
      </c>
    </row>
    <row r="15" spans="1:19" x14ac:dyDescent="0.25">
      <c r="A15" t="s">
        <v>27</v>
      </c>
      <c r="B15" s="5">
        <v>7659931.2604</v>
      </c>
      <c r="C15" s="4">
        <f t="shared" si="0"/>
        <v>6.1106776930701899E-2</v>
      </c>
      <c r="D15" s="5">
        <v>219457.70539999998</v>
      </c>
      <c r="E15" s="4">
        <f t="shared" si="1"/>
        <v>6.2633531741590892E-3</v>
      </c>
      <c r="F15" s="5">
        <v>0</v>
      </c>
      <c r="G15" s="4">
        <f t="shared" si="2"/>
        <v>0</v>
      </c>
      <c r="H15" s="5">
        <v>7440473.5549999997</v>
      </c>
      <c r="I15" s="4">
        <f t="shared" si="3"/>
        <v>0.12388054737103479</v>
      </c>
      <c r="J15" s="5">
        <v>0</v>
      </c>
      <c r="K15" s="4">
        <f t="shared" si="4"/>
        <v>0</v>
      </c>
      <c r="L15" s="5">
        <v>0</v>
      </c>
      <c r="M15" s="4">
        <f t="shared" si="5"/>
        <v>0</v>
      </c>
      <c r="O15" s="13">
        <f t="shared" si="6"/>
        <v>2.8650088093419776E-2</v>
      </c>
      <c r="P15" s="13">
        <f t="shared" si="7"/>
        <v>0</v>
      </c>
      <c r="Q15" s="13">
        <f t="shared" si="8"/>
        <v>0.97134991190658015</v>
      </c>
      <c r="R15" s="13">
        <f t="shared" si="9"/>
        <v>0</v>
      </c>
      <c r="S15" s="4">
        <f t="shared" si="10"/>
        <v>0</v>
      </c>
    </row>
    <row r="16" spans="1:19" x14ac:dyDescent="0.25">
      <c r="A16" t="s">
        <v>12</v>
      </c>
      <c r="B16" s="5">
        <v>523001.16726999998</v>
      </c>
      <c r="C16" s="4">
        <f t="shared" si="0"/>
        <v>4.1722196422420265E-3</v>
      </c>
      <c r="D16" s="5">
        <v>122208.53567999999</v>
      </c>
      <c r="E16" s="4">
        <f t="shared" si="1"/>
        <v>3.4878484602102393E-3</v>
      </c>
      <c r="F16" s="5">
        <v>3072.1260000000002</v>
      </c>
      <c r="G16" s="4">
        <f t="shared" si="2"/>
        <v>1.2485492330587439E-4</v>
      </c>
      <c r="H16" s="5">
        <v>350099.27500000002</v>
      </c>
      <c r="I16" s="4">
        <f t="shared" si="3"/>
        <v>5.8289958966465868E-3</v>
      </c>
      <c r="J16" s="5">
        <v>47616.45059</v>
      </c>
      <c r="K16" s="4">
        <f t="shared" si="4"/>
        <v>9.2856652157538525E-3</v>
      </c>
      <c r="L16" s="5">
        <v>4.78</v>
      </c>
      <c r="M16" s="4">
        <f t="shared" si="5"/>
        <v>9.1984836773668407E-6</v>
      </c>
      <c r="O16" s="13">
        <f t="shared" si="6"/>
        <v>0.23366780674298129</v>
      </c>
      <c r="P16" s="13">
        <f t="shared" si="7"/>
        <v>5.8740327790014497E-3</v>
      </c>
      <c r="Q16" s="13">
        <f t="shared" si="8"/>
        <v>0.66940438551499615</v>
      </c>
      <c r="R16" s="13">
        <f t="shared" si="9"/>
        <v>9.1044635404069665E-2</v>
      </c>
      <c r="S16" s="4">
        <f t="shared" si="10"/>
        <v>9.1395589515621863E-6</v>
      </c>
    </row>
    <row r="17" spans="1:19" x14ac:dyDescent="0.25">
      <c r="A17" t="s">
        <v>28</v>
      </c>
      <c r="B17" s="5">
        <v>1702777.9010899998</v>
      </c>
      <c r="C17" s="4">
        <f t="shared" si="0"/>
        <v>1.3583838526378874E-2</v>
      </c>
      <c r="D17" s="5">
        <v>38.893999999999998</v>
      </c>
      <c r="E17" s="4">
        <f t="shared" si="1"/>
        <v>1.1100401232744486E-6</v>
      </c>
      <c r="F17" s="5">
        <v>55661.007090000006</v>
      </c>
      <c r="G17" s="4">
        <f t="shared" si="2"/>
        <v>2.2621307756744619E-3</v>
      </c>
      <c r="H17" s="5">
        <v>1647078</v>
      </c>
      <c r="I17" s="4">
        <f t="shared" si="3"/>
        <v>2.7423109926339794E-2</v>
      </c>
      <c r="J17" s="5">
        <v>0</v>
      </c>
      <c r="K17" s="4">
        <f t="shared" si="4"/>
        <v>0</v>
      </c>
      <c r="L17" s="5">
        <v>0</v>
      </c>
      <c r="M17" s="4">
        <f t="shared" si="5"/>
        <v>0</v>
      </c>
      <c r="O17" s="13">
        <f t="shared" si="6"/>
        <v>2.2841499161518814E-5</v>
      </c>
      <c r="P17" s="13">
        <f t="shared" si="7"/>
        <v>3.2688354161966575E-2</v>
      </c>
      <c r="Q17" s="13">
        <f t="shared" si="8"/>
        <v>0.96728880433887199</v>
      </c>
      <c r="R17" s="13">
        <f t="shared" si="9"/>
        <v>0</v>
      </c>
      <c r="S17" s="4">
        <f t="shared" si="10"/>
        <v>0</v>
      </c>
    </row>
    <row r="18" spans="1:19" x14ac:dyDescent="0.25">
      <c r="A18" t="s">
        <v>13</v>
      </c>
      <c r="B18" s="5">
        <v>1316876.04</v>
      </c>
      <c r="C18" s="4">
        <f t="shared" si="0"/>
        <v>1.0505322787643913E-2</v>
      </c>
      <c r="D18" s="5">
        <v>7600.21</v>
      </c>
      <c r="E18" s="4">
        <f t="shared" si="1"/>
        <v>2.1691104142828449E-4</v>
      </c>
      <c r="F18" s="5">
        <v>0</v>
      </c>
      <c r="G18" s="4">
        <f t="shared" si="2"/>
        <v>0</v>
      </c>
      <c r="H18" s="5">
        <v>1309275.83</v>
      </c>
      <c r="I18" s="4">
        <f t="shared" si="3"/>
        <v>2.1798855312249801E-2</v>
      </c>
      <c r="J18" s="5">
        <v>0</v>
      </c>
      <c r="K18" s="4">
        <f t="shared" si="4"/>
        <v>0</v>
      </c>
      <c r="L18" s="5">
        <v>0</v>
      </c>
      <c r="M18" s="4">
        <f t="shared" si="5"/>
        <v>0</v>
      </c>
      <c r="O18" s="13">
        <f t="shared" si="6"/>
        <v>5.7713936385386739E-3</v>
      </c>
      <c r="P18" s="13">
        <f t="shared" si="7"/>
        <v>0</v>
      </c>
      <c r="Q18" s="13">
        <f t="shared" si="8"/>
        <v>0.99422860636146138</v>
      </c>
      <c r="R18" s="13">
        <f t="shared" si="9"/>
        <v>0</v>
      </c>
      <c r="S18" s="4">
        <f t="shared" si="10"/>
        <v>0</v>
      </c>
    </row>
    <row r="19" spans="1:19" x14ac:dyDescent="0.25">
      <c r="A19" t="s">
        <v>14</v>
      </c>
      <c r="B19" s="5">
        <v>9341787.9824799988</v>
      </c>
      <c r="C19" s="4">
        <f t="shared" si="0"/>
        <v>7.4523717638362671E-2</v>
      </c>
      <c r="D19" s="5">
        <v>65233.37111</v>
      </c>
      <c r="E19" s="4">
        <f t="shared" si="1"/>
        <v>1.8617694068121626E-3</v>
      </c>
      <c r="F19" s="5">
        <v>9270439.2113699988</v>
      </c>
      <c r="G19" s="4">
        <f t="shared" si="2"/>
        <v>0.37676188305667535</v>
      </c>
      <c r="H19" s="5">
        <v>6115.4</v>
      </c>
      <c r="I19" s="4">
        <f t="shared" si="3"/>
        <v>1.0181866702338224E-4</v>
      </c>
      <c r="J19" s="5">
        <v>0</v>
      </c>
      <c r="K19" s="4">
        <f t="shared" si="4"/>
        <v>0</v>
      </c>
      <c r="L19" s="5">
        <v>0</v>
      </c>
      <c r="M19" s="4">
        <f t="shared" si="5"/>
        <v>0</v>
      </c>
      <c r="O19" s="13">
        <f t="shared" si="6"/>
        <v>6.9829642068886108E-3</v>
      </c>
      <c r="P19" s="13">
        <f t="shared" si="7"/>
        <v>0.99236240736315029</v>
      </c>
      <c r="Q19" s="13">
        <f t="shared" si="8"/>
        <v>6.5462842996106207E-4</v>
      </c>
      <c r="R19" s="13">
        <f t="shared" si="9"/>
        <v>0</v>
      </c>
      <c r="S19" s="4">
        <f t="shared" si="10"/>
        <v>0</v>
      </c>
    </row>
    <row r="20" spans="1:19" x14ac:dyDescent="0.25">
      <c r="A20" t="s">
        <v>29</v>
      </c>
      <c r="B20" s="5">
        <v>5242991.3964</v>
      </c>
      <c r="C20" s="4">
        <f t="shared" si="0"/>
        <v>4.1825741618035588E-2</v>
      </c>
      <c r="D20" s="5">
        <v>132697.87774</v>
      </c>
      <c r="E20" s="4">
        <f t="shared" si="1"/>
        <v>3.787215729026773E-3</v>
      </c>
      <c r="F20" s="5">
        <v>118318.92965999999</v>
      </c>
      <c r="G20" s="4">
        <f t="shared" si="2"/>
        <v>4.8086246750076158E-3</v>
      </c>
      <c r="H20" s="5">
        <v>4991974.5889999997</v>
      </c>
      <c r="I20" s="4">
        <f t="shared" si="3"/>
        <v>8.311413782689217E-2</v>
      </c>
      <c r="J20" s="5">
        <v>0</v>
      </c>
      <c r="K20" s="4">
        <f t="shared" si="4"/>
        <v>0</v>
      </c>
      <c r="L20" s="5">
        <v>0</v>
      </c>
      <c r="M20" s="4">
        <f t="shared" si="5"/>
        <v>0</v>
      </c>
      <c r="O20" s="13">
        <f t="shared" si="6"/>
        <v>2.5309573811453222E-2</v>
      </c>
      <c r="P20" s="13">
        <f t="shared" si="7"/>
        <v>2.2567065385848514E-2</v>
      </c>
      <c r="Q20" s="13">
        <f t="shared" si="8"/>
        <v>0.95212336080269822</v>
      </c>
      <c r="R20" s="13">
        <f t="shared" si="9"/>
        <v>0</v>
      </c>
      <c r="S20" s="4">
        <f t="shared" si="10"/>
        <v>0</v>
      </c>
    </row>
    <row r="21" spans="1:19" x14ac:dyDescent="0.25">
      <c r="A21" t="s">
        <v>30</v>
      </c>
      <c r="B21" s="5">
        <v>8151306.6747500012</v>
      </c>
      <c r="C21" s="4">
        <f t="shared" si="0"/>
        <v>6.5026703469618224E-2</v>
      </c>
      <c r="D21" s="5">
        <v>6042871.9384200005</v>
      </c>
      <c r="E21" s="4">
        <f t="shared" si="1"/>
        <v>0.17246439840220712</v>
      </c>
      <c r="F21" s="5">
        <v>113709.69209000001</v>
      </c>
      <c r="G21" s="4">
        <f t="shared" si="2"/>
        <v>4.6212996748933944E-3</v>
      </c>
      <c r="H21" s="5">
        <v>22711.95</v>
      </c>
      <c r="I21" s="4">
        <f t="shared" si="3"/>
        <v>3.7814378037441646E-4</v>
      </c>
      <c r="J21" s="5">
        <v>1919338.4073600001</v>
      </c>
      <c r="K21" s="4">
        <f t="shared" si="4"/>
        <v>0.37428942446680485</v>
      </c>
      <c r="L21" s="5">
        <v>52674.686880000008</v>
      </c>
      <c r="M21" s="4">
        <f t="shared" si="5"/>
        <v>0.10136553294478856</v>
      </c>
      <c r="O21" s="13">
        <f t="shared" si="6"/>
        <v>0.74133782220938638</v>
      </c>
      <c r="P21" s="13">
        <f t="shared" si="7"/>
        <v>1.3949872901020188E-2</v>
      </c>
      <c r="Q21" s="13">
        <f t="shared" si="8"/>
        <v>2.7862956095559455E-3</v>
      </c>
      <c r="R21" s="13">
        <f t="shared" si="9"/>
        <v>0.23546389357493605</v>
      </c>
      <c r="S21" s="4">
        <f t="shared" si="10"/>
        <v>6.4621157051014191E-3</v>
      </c>
    </row>
    <row r="22" spans="1:19" x14ac:dyDescent="0.25">
      <c r="A22" t="s">
        <v>15</v>
      </c>
      <c r="B22" s="5">
        <v>18046812.035040002</v>
      </c>
      <c r="C22" s="4">
        <f t="shared" si="0"/>
        <v>0.14396767801776705</v>
      </c>
      <c r="D22" s="5">
        <v>11194463.127910003</v>
      </c>
      <c r="E22" s="4">
        <f t="shared" si="1"/>
        <v>0.31949152132710673</v>
      </c>
      <c r="F22" s="5">
        <v>190754.86705</v>
      </c>
      <c r="G22" s="4">
        <f t="shared" si="2"/>
        <v>7.7525089451897537E-3</v>
      </c>
      <c r="H22" s="5">
        <v>4219083.4287</v>
      </c>
      <c r="I22" s="4">
        <f t="shared" si="3"/>
        <v>7.0245846677351467E-2</v>
      </c>
      <c r="J22" s="5">
        <v>2093727.9189199996</v>
      </c>
      <c r="K22" s="4">
        <f t="shared" si="4"/>
        <v>0.40829705421283785</v>
      </c>
      <c r="L22" s="5">
        <v>348782.69246000005</v>
      </c>
      <c r="M22" s="4">
        <f t="shared" si="5"/>
        <v>0.67118659069903119</v>
      </c>
      <c r="O22" s="13">
        <f t="shared" si="6"/>
        <v>0.62030141978398401</v>
      </c>
      <c r="P22" s="13">
        <f t="shared" si="7"/>
        <v>1.057000353744623E-2</v>
      </c>
      <c r="Q22" s="13">
        <f t="shared" si="8"/>
        <v>0.23378552513918552</v>
      </c>
      <c r="R22" s="13">
        <f t="shared" si="9"/>
        <v>0.11601649725473848</v>
      </c>
      <c r="S22" s="4">
        <f t="shared" si="10"/>
        <v>1.9326554284645817E-2</v>
      </c>
    </row>
    <row r="23" spans="1:19" x14ac:dyDescent="0.25">
      <c r="A23" t="s">
        <v>31</v>
      </c>
      <c r="B23" s="5">
        <v>4635640.9763000002</v>
      </c>
      <c r="C23" s="4">
        <f t="shared" si="0"/>
        <v>3.6980629386848186E-2</v>
      </c>
      <c r="D23" s="5">
        <v>3975832.7579700006</v>
      </c>
      <c r="E23" s="4">
        <f t="shared" si="1"/>
        <v>0.11347081515852343</v>
      </c>
      <c r="F23" s="5">
        <v>6547.0920400000005</v>
      </c>
      <c r="G23" s="4">
        <f t="shared" si="2"/>
        <v>2.6608175398102187E-4</v>
      </c>
      <c r="H23" s="5">
        <v>361454.478</v>
      </c>
      <c r="I23" s="4">
        <f t="shared" si="3"/>
        <v>6.0180549333800643E-3</v>
      </c>
      <c r="J23" s="5">
        <v>288084.71286999999</v>
      </c>
      <c r="K23" s="4">
        <f t="shared" si="4"/>
        <v>5.6179286031226947E-2</v>
      </c>
      <c r="L23" s="5">
        <v>3721.9354200000002</v>
      </c>
      <c r="M23" s="4">
        <f t="shared" si="5"/>
        <v>7.1623770311890159E-3</v>
      </c>
      <c r="O23" s="13">
        <f t="shared" si="6"/>
        <v>0.8576662382390462</v>
      </c>
      <c r="P23" s="13">
        <f t="shared" si="7"/>
        <v>1.4123380290821509E-3</v>
      </c>
      <c r="Q23" s="13">
        <f t="shared" si="8"/>
        <v>7.7972923237144179E-2</v>
      </c>
      <c r="R23" s="13">
        <f t="shared" si="9"/>
        <v>6.2145604964416103E-2</v>
      </c>
      <c r="S23" s="4">
        <f t="shared" si="10"/>
        <v>8.0289553031147667E-4</v>
      </c>
    </row>
    <row r="24" spans="1:19" x14ac:dyDescent="0.25">
      <c r="A24" t="s">
        <v>16</v>
      </c>
      <c r="B24" s="5">
        <v>286961.72200000001</v>
      </c>
      <c r="C24" s="4">
        <f t="shared" si="0"/>
        <v>2.2892249731479184E-3</v>
      </c>
      <c r="D24" s="5">
        <v>9.31</v>
      </c>
      <c r="E24" s="4">
        <f t="shared" si="1"/>
        <v>2.6570868379917511E-7</v>
      </c>
      <c r="F24" s="5">
        <v>2653.6750000000002</v>
      </c>
      <c r="G24" s="4">
        <f t="shared" si="2"/>
        <v>1.0784856760553319E-4</v>
      </c>
      <c r="H24" s="5">
        <v>284298.73700000002</v>
      </c>
      <c r="I24" s="4">
        <f t="shared" si="3"/>
        <v>4.7334464528520004E-3</v>
      </c>
      <c r="J24" s="5">
        <v>0</v>
      </c>
      <c r="K24" s="4">
        <f t="shared" si="4"/>
        <v>0</v>
      </c>
      <c r="L24" s="5">
        <v>0</v>
      </c>
      <c r="M24" s="4">
        <f t="shared" si="5"/>
        <v>0</v>
      </c>
      <c r="O24" s="13">
        <f t="shared" si="6"/>
        <v>3.2443351451591863E-5</v>
      </c>
      <c r="P24" s="13">
        <f t="shared" si="7"/>
        <v>9.2474877189369538E-3</v>
      </c>
      <c r="Q24" s="13">
        <f t="shared" si="8"/>
        <v>0.99072006892961151</v>
      </c>
      <c r="R24" s="13">
        <f t="shared" si="9"/>
        <v>0</v>
      </c>
      <c r="S24" s="4">
        <f t="shared" si="10"/>
        <v>0</v>
      </c>
    </row>
    <row r="25" spans="1:19" x14ac:dyDescent="0.25">
      <c r="A25" t="s">
        <v>17</v>
      </c>
      <c r="B25" s="5">
        <v>6089992.2000900004</v>
      </c>
      <c r="C25" s="4">
        <f t="shared" si="0"/>
        <v>4.8582654625699745E-2</v>
      </c>
      <c r="D25" s="5">
        <v>98455.619219999993</v>
      </c>
      <c r="E25" s="4">
        <f t="shared" si="1"/>
        <v>2.8099369490417795E-3</v>
      </c>
      <c r="F25" s="5">
        <v>5969133.7158699995</v>
      </c>
      <c r="G25" s="4">
        <f t="shared" si="2"/>
        <v>0.24259282734414467</v>
      </c>
      <c r="H25" s="5">
        <v>22402.74</v>
      </c>
      <c r="I25" s="4">
        <f t="shared" si="3"/>
        <v>3.7299557256621096E-4</v>
      </c>
      <c r="J25" s="5">
        <v>0</v>
      </c>
      <c r="K25" s="4">
        <f t="shared" si="4"/>
        <v>0</v>
      </c>
      <c r="L25" s="5">
        <v>0.125</v>
      </c>
      <c r="M25" s="4">
        <f t="shared" si="5"/>
        <v>2.4054612127005335E-7</v>
      </c>
      <c r="O25" s="13">
        <f t="shared" si="6"/>
        <v>1.6166789050820949E-2</v>
      </c>
      <c r="P25" s="13">
        <f t="shared" si="7"/>
        <v>0.98015457487478974</v>
      </c>
      <c r="Q25" s="13">
        <f t="shared" si="8"/>
        <v>3.6786155489113639E-3</v>
      </c>
      <c r="R25" s="13">
        <f t="shared" si="9"/>
        <v>0</v>
      </c>
      <c r="S25" s="4">
        <f t="shared" si="10"/>
        <v>2.0525477848420348E-8</v>
      </c>
    </row>
    <row r="26" spans="1:19" x14ac:dyDescent="0.25">
      <c r="A26" t="s">
        <v>18</v>
      </c>
      <c r="B26" s="5">
        <v>6834247.3960099993</v>
      </c>
      <c r="C26" s="4">
        <f t="shared" si="0"/>
        <v>5.451991890269331E-2</v>
      </c>
      <c r="D26" s="5">
        <v>3027994.8878599997</v>
      </c>
      <c r="E26" s="4">
        <f t="shared" si="1"/>
        <v>8.6419391643814319E-2</v>
      </c>
      <c r="F26" s="5">
        <v>1683350.4231199999</v>
      </c>
      <c r="G26" s="4">
        <f t="shared" si="2"/>
        <v>6.8413401004893293E-2</v>
      </c>
      <c r="H26" s="5">
        <v>1683229.0419999999</v>
      </c>
      <c r="I26" s="4">
        <f t="shared" si="3"/>
        <v>2.8025008560598599E-2</v>
      </c>
      <c r="J26" s="5">
        <v>428117.65523000003</v>
      </c>
      <c r="K26" s="4">
        <f t="shared" si="4"/>
        <v>8.3487054792239862E-2</v>
      </c>
      <c r="L26" s="5">
        <v>11555.3878</v>
      </c>
      <c r="M26" s="4">
        <f t="shared" si="5"/>
        <v>2.2236829720490361E-2</v>
      </c>
      <c r="O26" s="13">
        <f t="shared" si="6"/>
        <v>0.44306193680196843</v>
      </c>
      <c r="P26" s="13">
        <f t="shared" si="7"/>
        <v>0.24631101649945847</v>
      </c>
      <c r="Q26" s="13">
        <f t="shared" si="8"/>
        <v>0.24629325578449357</v>
      </c>
      <c r="R26" s="13">
        <f t="shared" si="9"/>
        <v>6.2642984724250048E-2</v>
      </c>
      <c r="S26" s="4">
        <f t="shared" si="10"/>
        <v>1.6908061898295221E-3</v>
      </c>
    </row>
    <row r="27" spans="1:19" x14ac:dyDescent="0.25">
      <c r="A27" t="s">
        <v>19</v>
      </c>
      <c r="B27" s="5">
        <v>9709856.3532500006</v>
      </c>
      <c r="C27" s="4">
        <f t="shared" si="0"/>
        <v>7.745996746401905E-2</v>
      </c>
      <c r="D27" s="5">
        <v>4578797.3246200001</v>
      </c>
      <c r="E27" s="4">
        <f t="shared" si="1"/>
        <v>0.13067950703630124</v>
      </c>
      <c r="F27" s="5">
        <v>166237.00044</v>
      </c>
      <c r="G27" s="4">
        <f t="shared" si="2"/>
        <v>6.7560731364972688E-3</v>
      </c>
      <c r="H27" s="5">
        <v>4662749.1849999996</v>
      </c>
      <c r="I27" s="4">
        <f t="shared" si="3"/>
        <v>7.7632682519714474E-2</v>
      </c>
      <c r="J27" s="5">
        <v>298709.29345</v>
      </c>
      <c r="K27" s="4">
        <f t="shared" si="4"/>
        <v>5.8251181292239933E-2</v>
      </c>
      <c r="L27" s="5">
        <v>3363.5497400000004</v>
      </c>
      <c r="M27" s="4">
        <f t="shared" si="5"/>
        <v>6.4727107492471726E-3</v>
      </c>
      <c r="O27" s="13">
        <f t="shared" si="6"/>
        <v>0.47156179844899804</v>
      </c>
      <c r="P27" s="13">
        <f t="shared" si="7"/>
        <v>1.7120438695713409E-2</v>
      </c>
      <c r="Q27" s="13">
        <f t="shared" si="8"/>
        <v>0.48020784400577909</v>
      </c>
      <c r="R27" s="13">
        <f t="shared" si="9"/>
        <v>3.0763513133746676E-2</v>
      </c>
      <c r="S27" s="4">
        <f t="shared" si="10"/>
        <v>3.4640571576264169E-4</v>
      </c>
    </row>
    <row r="28" spans="1:19" x14ac:dyDescent="0.25">
      <c r="A28" t="s">
        <v>20</v>
      </c>
      <c r="B28" s="5">
        <v>1095305.1140000001</v>
      </c>
      <c r="C28" s="4">
        <f t="shared" si="0"/>
        <v>8.7377501177157979E-3</v>
      </c>
      <c r="D28" s="5">
        <v>765.42399999999998</v>
      </c>
      <c r="E28" s="4">
        <f t="shared" si="1"/>
        <v>2.1845306507873232E-5</v>
      </c>
      <c r="F28" s="5">
        <v>0</v>
      </c>
      <c r="G28" s="4">
        <f t="shared" si="2"/>
        <v>0</v>
      </c>
      <c r="H28" s="5">
        <v>1094539.69</v>
      </c>
      <c r="I28" s="4">
        <f t="shared" si="3"/>
        <v>1.8223594898123755E-2</v>
      </c>
      <c r="J28" s="5">
        <v>0</v>
      </c>
      <c r="K28" s="4">
        <f t="shared" si="4"/>
        <v>0</v>
      </c>
      <c r="L28" s="5">
        <v>0</v>
      </c>
      <c r="M28" s="4">
        <f t="shared" si="5"/>
        <v>0</v>
      </c>
      <c r="O28" s="13">
        <f t="shared" si="6"/>
        <v>6.9882262961843517E-4</v>
      </c>
      <c r="P28" s="13">
        <f t="shared" si="7"/>
        <v>0</v>
      </c>
      <c r="Q28" s="13">
        <f t="shared" si="8"/>
        <v>0.99930117737038149</v>
      </c>
      <c r="R28" s="13">
        <f t="shared" si="9"/>
        <v>0</v>
      </c>
      <c r="S28" s="4">
        <f t="shared" si="10"/>
        <v>0</v>
      </c>
    </row>
    <row r="29" spans="1:19" x14ac:dyDescent="0.25">
      <c r="A29" t="s">
        <v>32</v>
      </c>
      <c r="B29" s="5">
        <v>689667.74589000002</v>
      </c>
      <c r="C29" s="4">
        <f t="shared" si="0"/>
        <v>5.5017952083031511E-3</v>
      </c>
      <c r="D29" s="5">
        <v>75850.594440000015</v>
      </c>
      <c r="E29" s="4">
        <f t="shared" si="1"/>
        <v>2.1647864247086395E-3</v>
      </c>
      <c r="F29" s="5">
        <v>12333.710449999999</v>
      </c>
      <c r="G29" s="4">
        <f t="shared" si="2"/>
        <v>5.012569381306663E-4</v>
      </c>
      <c r="H29" s="5">
        <v>601481.26199999999</v>
      </c>
      <c r="I29" s="4">
        <f t="shared" si="3"/>
        <v>1.0014393226343614E-2</v>
      </c>
      <c r="J29" s="5">
        <v>5.6000000000000001E-2</v>
      </c>
      <c r="K29" s="4">
        <f t="shared" si="4"/>
        <v>1.0920537873762081E-8</v>
      </c>
      <c r="L29" s="5">
        <v>2.1230000000000002</v>
      </c>
      <c r="M29" s="4">
        <f t="shared" si="5"/>
        <v>4.0854353236505867E-6</v>
      </c>
      <c r="O29" s="13">
        <f t="shared" si="6"/>
        <v>0.10998135680843912</v>
      </c>
      <c r="P29" s="13">
        <f t="shared" si="7"/>
        <v>1.7883554107758999E-2</v>
      </c>
      <c r="Q29" s="13">
        <f t="shared" si="8"/>
        <v>0.87213192959140429</v>
      </c>
      <c r="R29" s="13">
        <f t="shared" si="9"/>
        <v>8.1198519625900901E-8</v>
      </c>
      <c r="S29" s="4">
        <f t="shared" si="10"/>
        <v>3.0782938779604934E-6</v>
      </c>
    </row>
    <row r="30" spans="1:19" x14ac:dyDescent="0.25">
      <c r="A30" t="s">
        <v>21</v>
      </c>
      <c r="B30" s="5">
        <v>1826302.398</v>
      </c>
      <c r="C30" s="4">
        <f t="shared" si="0"/>
        <v>1.4569249964361203E-2</v>
      </c>
      <c r="D30" s="5">
        <v>43906.898999999998</v>
      </c>
      <c r="E30" s="4">
        <f t="shared" si="1"/>
        <v>1.2531089519863929E-3</v>
      </c>
      <c r="F30" s="5">
        <v>112913.139</v>
      </c>
      <c r="G30" s="4">
        <f t="shared" si="2"/>
        <v>4.5889267920881287E-3</v>
      </c>
      <c r="H30" s="5">
        <v>1669482.36</v>
      </c>
      <c r="I30" s="4">
        <f t="shared" si="3"/>
        <v>2.7796132471179381E-2</v>
      </c>
      <c r="J30" s="5">
        <v>0</v>
      </c>
      <c r="K30" s="4">
        <f t="shared" si="4"/>
        <v>0</v>
      </c>
      <c r="L30" s="5">
        <v>0</v>
      </c>
      <c r="M30" s="4">
        <f t="shared" si="5"/>
        <v>0</v>
      </c>
      <c r="O30" s="13">
        <f t="shared" si="6"/>
        <v>2.4041417811246829E-2</v>
      </c>
      <c r="P30" s="13">
        <f t="shared" si="7"/>
        <v>6.1826091409424952E-2</v>
      </c>
      <c r="Q30" s="13">
        <f t="shared" si="8"/>
        <v>0.91413249077932823</v>
      </c>
      <c r="R30" s="13">
        <f t="shared" si="9"/>
        <v>0</v>
      </c>
      <c r="S30" s="4">
        <f t="shared" si="10"/>
        <v>0</v>
      </c>
    </row>
    <row r="31" spans="1:19" x14ac:dyDescent="0.25">
      <c r="A31" t="s">
        <v>33</v>
      </c>
      <c r="B31" s="5">
        <v>49614.584999999999</v>
      </c>
      <c r="C31" s="4">
        <f t="shared" si="0"/>
        <v>3.9579824870987539E-4</v>
      </c>
      <c r="D31" s="5">
        <v>21404.541000000001</v>
      </c>
      <c r="E31" s="4">
        <f t="shared" si="1"/>
        <v>6.1088855171165192E-4</v>
      </c>
      <c r="F31" s="5">
        <v>0</v>
      </c>
      <c r="G31" s="4">
        <f t="shared" si="2"/>
        <v>0</v>
      </c>
      <c r="H31" s="5">
        <v>28210.044000000002</v>
      </c>
      <c r="I31" s="4">
        <f t="shared" si="3"/>
        <v>4.6968457938171865E-4</v>
      </c>
      <c r="J31" s="5">
        <v>0</v>
      </c>
      <c r="K31" s="4">
        <f t="shared" si="4"/>
        <v>0</v>
      </c>
      <c r="L31" s="5">
        <v>0</v>
      </c>
      <c r="M31" s="4">
        <f t="shared" si="5"/>
        <v>0</v>
      </c>
      <c r="O31" s="13">
        <f t="shared" si="6"/>
        <v>0.43141630631395994</v>
      </c>
      <c r="P31" s="13">
        <f t="shared" si="7"/>
        <v>0</v>
      </c>
      <c r="Q31" s="13">
        <f t="shared" si="8"/>
        <v>0.56858369368604011</v>
      </c>
      <c r="R31" s="13">
        <f t="shared" si="9"/>
        <v>0</v>
      </c>
      <c r="S31" s="4">
        <f t="shared" si="10"/>
        <v>0</v>
      </c>
    </row>
    <row r="32" spans="1:19" x14ac:dyDescent="0.25">
      <c r="A32" t="s">
        <v>22</v>
      </c>
      <c r="B32" s="5">
        <v>637288.93599999999</v>
      </c>
      <c r="C32" s="4">
        <f t="shared" si="0"/>
        <v>5.0839454727068635E-3</v>
      </c>
      <c r="D32" s="5">
        <v>5.18</v>
      </c>
      <c r="E32" s="4">
        <f t="shared" si="1"/>
        <v>1.4783791429427786E-7</v>
      </c>
      <c r="F32" s="5">
        <v>637283.75600000005</v>
      </c>
      <c r="G32" s="4">
        <f t="shared" si="2"/>
        <v>2.5899984075998046E-2</v>
      </c>
      <c r="H32" s="5">
        <v>0</v>
      </c>
      <c r="I32" s="4">
        <f t="shared" si="3"/>
        <v>0</v>
      </c>
      <c r="J32" s="5">
        <v>0</v>
      </c>
      <c r="K32" s="4">
        <f t="shared" si="4"/>
        <v>0</v>
      </c>
      <c r="L32" s="5">
        <v>0</v>
      </c>
      <c r="M32" s="4">
        <f t="shared" si="5"/>
        <v>0</v>
      </c>
      <c r="O32" s="13">
        <f t="shared" si="6"/>
        <v>8.1281812807118933E-6</v>
      </c>
      <c r="P32" s="13">
        <f t="shared" si="7"/>
        <v>0.9999918718187194</v>
      </c>
      <c r="Q32" s="13">
        <f t="shared" si="8"/>
        <v>0</v>
      </c>
      <c r="R32" s="13">
        <f t="shared" si="9"/>
        <v>0</v>
      </c>
      <c r="S32" s="4">
        <f t="shared" si="10"/>
        <v>0</v>
      </c>
    </row>
    <row r="33" spans="1:19" x14ac:dyDescent="0.25">
      <c r="A33" t="s">
        <v>35</v>
      </c>
      <c r="B33" s="5">
        <v>4.7110000000000003</v>
      </c>
      <c r="C33" s="4">
        <f t="shared" si="0"/>
        <v>3.7581802803998527E-8</v>
      </c>
      <c r="D33" s="5">
        <v>4.7110000000000003</v>
      </c>
      <c r="E33" s="4">
        <f t="shared" si="1"/>
        <v>1.3445258962168786E-7</v>
      </c>
      <c r="F33" s="5">
        <v>0</v>
      </c>
      <c r="G33" s="4">
        <f t="shared" si="2"/>
        <v>0</v>
      </c>
      <c r="H33" s="5">
        <v>0</v>
      </c>
      <c r="I33" s="4">
        <f t="shared" si="3"/>
        <v>0</v>
      </c>
      <c r="J33" s="5">
        <v>0</v>
      </c>
      <c r="K33" s="4">
        <f t="shared" si="4"/>
        <v>0</v>
      </c>
      <c r="L33" s="5">
        <v>0</v>
      </c>
      <c r="M33" s="4">
        <f t="shared" si="5"/>
        <v>0</v>
      </c>
      <c r="O33" s="13">
        <f t="shared" si="6"/>
        <v>1</v>
      </c>
      <c r="P33" s="13">
        <f t="shared" si="7"/>
        <v>0</v>
      </c>
      <c r="Q33" s="13">
        <f t="shared" si="8"/>
        <v>0</v>
      </c>
      <c r="R33" s="13">
        <f t="shared" si="9"/>
        <v>0</v>
      </c>
      <c r="S33" s="4">
        <f t="shared" si="10"/>
        <v>0</v>
      </c>
    </row>
    <row r="34" spans="1:19" x14ac:dyDescent="0.25">
      <c r="A34" t="s">
        <v>23</v>
      </c>
      <c r="B34" s="5">
        <v>445105.61791999999</v>
      </c>
      <c r="C34" s="4">
        <f t="shared" si="0"/>
        <v>3.550811199240363E-3</v>
      </c>
      <c r="D34" s="5">
        <v>10209.6407</v>
      </c>
      <c r="E34" s="4">
        <f t="shared" si="1"/>
        <v>2.9138455343281298E-4</v>
      </c>
      <c r="F34" s="5">
        <v>13190.547669999998</v>
      </c>
      <c r="G34" s="4">
        <f t="shared" si="2"/>
        <v>5.3607984102876309E-4</v>
      </c>
      <c r="H34" s="5">
        <v>421529.1</v>
      </c>
      <c r="I34" s="4">
        <f t="shared" si="3"/>
        <v>7.0182704440537001E-3</v>
      </c>
      <c r="J34" s="5">
        <v>3.0640000000000001</v>
      </c>
      <c r="K34" s="4">
        <f t="shared" si="4"/>
        <v>5.9750942937869668E-7</v>
      </c>
      <c r="L34" s="5">
        <v>173.26554999999999</v>
      </c>
      <c r="M34" s="4">
        <f t="shared" si="5"/>
        <v>3.3342684801777991E-4</v>
      </c>
      <c r="O34" s="13">
        <f t="shared" si="6"/>
        <v>2.2937568722925007E-2</v>
      </c>
      <c r="P34" s="13">
        <f t="shared" si="7"/>
        <v>2.9634646562404814E-2</v>
      </c>
      <c r="Q34" s="13">
        <f t="shared" si="8"/>
        <v>0.94703163255908962</v>
      </c>
      <c r="R34" s="13">
        <f t="shared" si="9"/>
        <v>6.8837594419010472E-6</v>
      </c>
      <c r="S34" s="4">
        <f t="shared" si="10"/>
        <v>3.8926839613860246E-4</v>
      </c>
    </row>
    <row r="35" spans="1:19" ht="15.75" thickBot="1" x14ac:dyDescent="0.3">
      <c r="A35" t="s">
        <v>34</v>
      </c>
      <c r="B35" s="5">
        <v>6384</v>
      </c>
      <c r="C35" s="4">
        <f t="shared" si="0"/>
        <v>5.0928089386696366E-5</v>
      </c>
      <c r="D35" s="5">
        <v>574.20000000000005</v>
      </c>
      <c r="E35" s="4">
        <f t="shared" si="1"/>
        <v>1.6387747179107022E-5</v>
      </c>
      <c r="F35" s="5">
        <v>5809.8</v>
      </c>
      <c r="G35" s="4">
        <f t="shared" si="2"/>
        <v>2.3611731205766594E-4</v>
      </c>
      <c r="H35" s="5">
        <v>0</v>
      </c>
      <c r="I35" s="4">
        <f t="shared" si="3"/>
        <v>0</v>
      </c>
      <c r="J35" s="5">
        <v>0</v>
      </c>
      <c r="K35" s="4">
        <f t="shared" si="4"/>
        <v>0</v>
      </c>
      <c r="L35" s="5">
        <v>0</v>
      </c>
      <c r="M35" s="4">
        <f t="shared" si="5"/>
        <v>0</v>
      </c>
      <c r="O35" s="14">
        <f t="shared" si="6"/>
        <v>8.9943609022556395E-2</v>
      </c>
      <c r="P35" s="14">
        <f t="shared" si="7"/>
        <v>0.91005639097744362</v>
      </c>
      <c r="Q35" s="14">
        <f t="shared" si="8"/>
        <v>0</v>
      </c>
      <c r="R35" s="14">
        <f t="shared" si="9"/>
        <v>0</v>
      </c>
      <c r="S35" s="9">
        <f t="shared" si="10"/>
        <v>0</v>
      </c>
    </row>
    <row r="36" spans="1:19" ht="15.75" thickBot="1" x14ac:dyDescent="0.3">
      <c r="A36" s="6" t="s">
        <v>47</v>
      </c>
      <c r="B36" s="7">
        <f>SUM(B3:B35)</f>
        <v>125353220.13607001</v>
      </c>
      <c r="C36" s="8"/>
      <c r="D36" s="7">
        <f>SUM(D3:D35)</f>
        <v>35038373.104270004</v>
      </c>
      <c r="E36" s="8"/>
      <c r="F36" s="7">
        <f>SUM(F3:F35)</f>
        <v>24605565.552859999</v>
      </c>
      <c r="G36" s="8"/>
      <c r="H36" s="7">
        <f>SUM(H3:H35)</f>
        <v>60061678.067300007</v>
      </c>
      <c r="I36" s="8"/>
      <c r="J36" s="7">
        <f>SUM(J3:J35)</f>
        <v>5127952.5465999991</v>
      </c>
      <c r="K36" s="8"/>
      <c r="L36" s="7">
        <f>SUM(L3:L35)</f>
        <v>519650.86504000012</v>
      </c>
      <c r="M36" s="8"/>
    </row>
    <row r="37" spans="1:19" ht="15.75" thickBot="1" x14ac:dyDescent="0.3">
      <c r="D37" t="s">
        <v>0</v>
      </c>
      <c r="F37" t="s">
        <v>1</v>
      </c>
      <c r="H37" t="s">
        <v>2</v>
      </c>
      <c r="J37" t="s">
        <v>37</v>
      </c>
      <c r="L37" t="s">
        <v>38</v>
      </c>
    </row>
    <row r="38" spans="1:19" ht="15.75" thickBot="1" x14ac:dyDescent="0.3">
      <c r="C38" t="s">
        <v>46</v>
      </c>
      <c r="D38" s="15">
        <f>D36/B36</f>
        <v>0.27951713618713664</v>
      </c>
      <c r="E38" s="10"/>
      <c r="F38" s="15">
        <f>F36/B36</f>
        <v>0.19628985618519282</v>
      </c>
      <c r="G38" s="10"/>
      <c r="H38" s="15">
        <f>H36/B36</f>
        <v>0.4791394908092787</v>
      </c>
      <c r="I38" s="10"/>
      <c r="J38" s="15">
        <f>J36/B36</f>
        <v>4.0908024070172619E-2</v>
      </c>
      <c r="K38" s="10"/>
      <c r="L38" s="15">
        <f>L36/B36</f>
        <v>4.1454927482191747E-3</v>
      </c>
    </row>
  </sheetData>
  <mergeCells count="1">
    <mergeCell ref="O1:S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J. Costabal</dc:creator>
  <cp:lastModifiedBy>Carlos Rivera Azocar</cp:lastModifiedBy>
  <dcterms:created xsi:type="dcterms:W3CDTF">2018-03-15T20:46:28Z</dcterms:created>
  <dcterms:modified xsi:type="dcterms:W3CDTF">2019-10-16T18:03:57Z</dcterms:modified>
</cp:coreProperties>
</file>