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DROPBOX\Dropbox (Secretaria)\DROP INTER\CAMPORT\DATOS CARGA ADUANA\2020\DICIEMBRE\IMPO\"/>
    </mc:Choice>
  </mc:AlternateContent>
  <xr:revisionPtr revIDLastSave="0" documentId="13_ncr:1_{F6039EA5-86FD-4AF9-966B-C9CAA7F5CCB1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IMPO TONS" sheetId="3" r:id="rId1"/>
  </sheets>
  <definedNames>
    <definedName name="_xlnm.Print_Area" localSheetId="0">'IMPO TONS'!$1:$3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0" i="3" l="1"/>
  <c r="E40" i="3"/>
  <c r="F40" i="3"/>
  <c r="G40" i="3"/>
  <c r="H40" i="3"/>
  <c r="I40" i="3"/>
  <c r="J40" i="3"/>
  <c r="K40" i="3"/>
  <c r="L40" i="3"/>
  <c r="M40" i="3"/>
  <c r="D41" i="3"/>
  <c r="E41" i="3"/>
  <c r="F41" i="3"/>
  <c r="G41" i="3"/>
  <c r="H41" i="3"/>
  <c r="I41" i="3"/>
  <c r="J41" i="3"/>
  <c r="K41" i="3"/>
  <c r="L41" i="3"/>
  <c r="M41" i="3"/>
  <c r="D42" i="3"/>
  <c r="E42" i="3"/>
  <c r="F42" i="3"/>
  <c r="G42" i="3"/>
  <c r="H42" i="3"/>
  <c r="I42" i="3"/>
  <c r="J42" i="3"/>
  <c r="K42" i="3"/>
  <c r="L42" i="3"/>
  <c r="M42" i="3"/>
  <c r="D43" i="3"/>
  <c r="E43" i="3"/>
  <c r="F43" i="3"/>
  <c r="G43" i="3"/>
  <c r="H43" i="3"/>
  <c r="I43" i="3"/>
  <c r="J43" i="3"/>
  <c r="K43" i="3"/>
  <c r="L43" i="3"/>
  <c r="M43" i="3"/>
  <c r="D44" i="3"/>
  <c r="E44" i="3"/>
  <c r="F44" i="3"/>
  <c r="G44" i="3"/>
  <c r="H44" i="3"/>
  <c r="I44" i="3"/>
  <c r="J44" i="3"/>
  <c r="K44" i="3"/>
  <c r="L44" i="3"/>
  <c r="M44" i="3"/>
  <c r="D45" i="3"/>
  <c r="E45" i="3"/>
  <c r="F45" i="3"/>
  <c r="G45" i="3"/>
  <c r="H45" i="3"/>
  <c r="I45" i="3"/>
  <c r="J45" i="3"/>
  <c r="K45" i="3"/>
  <c r="L45" i="3"/>
  <c r="M45" i="3"/>
  <c r="D46" i="3"/>
  <c r="E46" i="3"/>
  <c r="F46" i="3"/>
  <c r="G46" i="3"/>
  <c r="H46" i="3"/>
  <c r="I46" i="3"/>
  <c r="J46" i="3"/>
  <c r="K46" i="3"/>
  <c r="L46" i="3"/>
  <c r="M46" i="3"/>
  <c r="D47" i="3"/>
  <c r="E47" i="3"/>
  <c r="F47" i="3"/>
  <c r="G47" i="3"/>
  <c r="H47" i="3"/>
  <c r="I47" i="3"/>
  <c r="J47" i="3"/>
  <c r="K47" i="3"/>
  <c r="L47" i="3"/>
  <c r="M47" i="3"/>
  <c r="D48" i="3"/>
  <c r="E48" i="3"/>
  <c r="F48" i="3"/>
  <c r="G48" i="3"/>
  <c r="H48" i="3"/>
  <c r="I48" i="3"/>
  <c r="J48" i="3"/>
  <c r="K48" i="3"/>
  <c r="L48" i="3"/>
  <c r="M48" i="3"/>
  <c r="D49" i="3"/>
  <c r="E49" i="3"/>
  <c r="F49" i="3"/>
  <c r="G49" i="3"/>
  <c r="H49" i="3"/>
  <c r="I49" i="3"/>
  <c r="J49" i="3"/>
  <c r="K49" i="3"/>
  <c r="L49" i="3"/>
  <c r="M49" i="3"/>
  <c r="D50" i="3"/>
  <c r="E50" i="3"/>
  <c r="F50" i="3"/>
  <c r="G50" i="3"/>
  <c r="H50" i="3"/>
  <c r="I50" i="3"/>
  <c r="J50" i="3"/>
  <c r="K50" i="3"/>
  <c r="L50" i="3"/>
  <c r="M50" i="3"/>
  <c r="D51" i="3"/>
  <c r="E51" i="3"/>
  <c r="F51" i="3"/>
  <c r="G51" i="3"/>
  <c r="H51" i="3"/>
  <c r="I51" i="3"/>
  <c r="J51" i="3"/>
  <c r="K51" i="3"/>
  <c r="L51" i="3"/>
  <c r="M51" i="3"/>
  <c r="D52" i="3"/>
  <c r="E52" i="3"/>
  <c r="F52" i="3"/>
  <c r="G52" i="3"/>
  <c r="H52" i="3"/>
  <c r="I52" i="3"/>
  <c r="J52" i="3"/>
  <c r="K52" i="3"/>
  <c r="L52" i="3"/>
  <c r="M52" i="3"/>
  <c r="D53" i="3"/>
  <c r="E53" i="3"/>
  <c r="F53" i="3"/>
  <c r="G53" i="3"/>
  <c r="H53" i="3"/>
  <c r="I53" i="3"/>
  <c r="J53" i="3"/>
  <c r="K53" i="3"/>
  <c r="L53" i="3"/>
  <c r="M53" i="3"/>
  <c r="D54" i="3"/>
  <c r="E54" i="3"/>
  <c r="F54" i="3"/>
  <c r="G54" i="3"/>
  <c r="H54" i="3"/>
  <c r="I54" i="3"/>
  <c r="J54" i="3"/>
  <c r="K54" i="3"/>
  <c r="L54" i="3"/>
  <c r="M54" i="3"/>
  <c r="D55" i="3"/>
  <c r="E55" i="3"/>
  <c r="F55" i="3"/>
  <c r="G55" i="3"/>
  <c r="H55" i="3"/>
  <c r="I55" i="3"/>
  <c r="J55" i="3"/>
  <c r="K55" i="3"/>
  <c r="L55" i="3"/>
  <c r="M55" i="3"/>
  <c r="D56" i="3"/>
  <c r="E56" i="3"/>
  <c r="F56" i="3"/>
  <c r="G56" i="3"/>
  <c r="H56" i="3"/>
  <c r="I56" i="3"/>
  <c r="J56" i="3"/>
  <c r="K56" i="3"/>
  <c r="L56" i="3"/>
  <c r="M56" i="3"/>
  <c r="D57" i="3"/>
  <c r="E57" i="3"/>
  <c r="F57" i="3"/>
  <c r="G57" i="3"/>
  <c r="H57" i="3"/>
  <c r="I57" i="3"/>
  <c r="J57" i="3"/>
  <c r="K57" i="3"/>
  <c r="L57" i="3"/>
  <c r="M57" i="3"/>
  <c r="D58" i="3"/>
  <c r="E58" i="3"/>
  <c r="F58" i="3"/>
  <c r="G58" i="3"/>
  <c r="H58" i="3"/>
  <c r="I58" i="3"/>
  <c r="J58" i="3"/>
  <c r="K58" i="3"/>
  <c r="L58" i="3"/>
  <c r="M58" i="3"/>
  <c r="D59" i="3"/>
  <c r="E59" i="3"/>
  <c r="F59" i="3"/>
  <c r="G59" i="3"/>
  <c r="H59" i="3"/>
  <c r="I59" i="3"/>
  <c r="J59" i="3"/>
  <c r="K59" i="3"/>
  <c r="L59" i="3"/>
  <c r="M59" i="3"/>
  <c r="D60" i="3"/>
  <c r="E60" i="3"/>
  <c r="F60" i="3"/>
  <c r="G60" i="3"/>
  <c r="H60" i="3"/>
  <c r="I60" i="3"/>
  <c r="J60" i="3"/>
  <c r="K60" i="3"/>
  <c r="L60" i="3"/>
  <c r="M60" i="3"/>
  <c r="D61" i="3"/>
  <c r="E61" i="3"/>
  <c r="F61" i="3"/>
  <c r="G61" i="3"/>
  <c r="H61" i="3"/>
  <c r="I61" i="3"/>
  <c r="J61" i="3"/>
  <c r="K61" i="3"/>
  <c r="L61" i="3"/>
  <c r="M61" i="3"/>
  <c r="D62" i="3"/>
  <c r="E62" i="3"/>
  <c r="F62" i="3"/>
  <c r="G62" i="3"/>
  <c r="H62" i="3"/>
  <c r="I62" i="3"/>
  <c r="J62" i="3"/>
  <c r="K62" i="3"/>
  <c r="L62" i="3"/>
  <c r="M62" i="3"/>
  <c r="D63" i="3"/>
  <c r="E63" i="3"/>
  <c r="F63" i="3"/>
  <c r="G63" i="3"/>
  <c r="H63" i="3"/>
  <c r="I63" i="3"/>
  <c r="J63" i="3"/>
  <c r="K63" i="3"/>
  <c r="L63" i="3"/>
  <c r="M63" i="3"/>
  <c r="D64" i="3"/>
  <c r="E64" i="3"/>
  <c r="F64" i="3"/>
  <c r="G64" i="3"/>
  <c r="H64" i="3"/>
  <c r="I64" i="3"/>
  <c r="J64" i="3"/>
  <c r="K64" i="3"/>
  <c r="L64" i="3"/>
  <c r="M64" i="3"/>
  <c r="D65" i="3"/>
  <c r="E65" i="3"/>
  <c r="F65" i="3"/>
  <c r="G65" i="3"/>
  <c r="H65" i="3"/>
  <c r="I65" i="3"/>
  <c r="J65" i="3"/>
  <c r="K65" i="3"/>
  <c r="L65" i="3"/>
  <c r="M65" i="3"/>
  <c r="D66" i="3"/>
  <c r="E66" i="3"/>
  <c r="F66" i="3"/>
  <c r="G66" i="3"/>
  <c r="H66" i="3"/>
  <c r="I66" i="3"/>
  <c r="J66" i="3"/>
  <c r="K66" i="3"/>
  <c r="L66" i="3"/>
  <c r="M66" i="3"/>
  <c r="D67" i="3"/>
  <c r="E67" i="3"/>
  <c r="F67" i="3"/>
  <c r="G67" i="3"/>
  <c r="H67" i="3"/>
  <c r="I67" i="3"/>
  <c r="J67" i="3"/>
  <c r="K67" i="3"/>
  <c r="L67" i="3"/>
  <c r="M67" i="3"/>
  <c r="C41" i="3"/>
  <c r="C42" i="3"/>
  <c r="C43" i="3"/>
  <c r="C44" i="3"/>
  <c r="C45" i="3"/>
  <c r="C46" i="3"/>
  <c r="C47" i="3"/>
  <c r="C48" i="3"/>
  <c r="C49" i="3"/>
  <c r="C50" i="3"/>
  <c r="C51" i="3"/>
  <c r="C52" i="3"/>
  <c r="C53" i="3"/>
  <c r="C54" i="3"/>
  <c r="C55" i="3"/>
  <c r="C56" i="3"/>
  <c r="C57" i="3"/>
  <c r="C58" i="3"/>
  <c r="C59" i="3"/>
  <c r="C60" i="3"/>
  <c r="C61" i="3"/>
  <c r="C62" i="3"/>
  <c r="C63" i="3"/>
  <c r="C64" i="3"/>
  <c r="C65" i="3"/>
  <c r="C66" i="3"/>
  <c r="C67" i="3"/>
  <c r="L35" i="3"/>
  <c r="M35" i="3"/>
  <c r="N35" i="3"/>
  <c r="M68" i="3" l="1"/>
  <c r="K35" i="3"/>
  <c r="L68" i="3" s="1"/>
  <c r="J35" i="3" l="1"/>
  <c r="K68" i="3" s="1"/>
  <c r="I35" i="3" l="1"/>
  <c r="J68" i="3" s="1"/>
  <c r="H35" i="3"/>
  <c r="C35" i="3"/>
  <c r="D35" i="3"/>
  <c r="E35" i="3"/>
  <c r="F35" i="3"/>
  <c r="G35" i="3"/>
  <c r="B35" i="3"/>
  <c r="C40" i="3"/>
  <c r="E68" i="3" l="1"/>
  <c r="G68" i="3"/>
  <c r="I68" i="3"/>
  <c r="F68" i="3"/>
  <c r="D68" i="3"/>
  <c r="H68" i="3"/>
  <c r="C68" i="3"/>
</calcChain>
</file>

<file path=xl/sharedStrings.xml><?xml version="1.0" encoding="utf-8"?>
<sst xmlns="http://schemas.openxmlformats.org/spreadsheetml/2006/main" count="92" uniqueCount="50">
  <si>
    <t>IMPORTACIONES POR LUGAR DE INGRESO</t>
  </si>
  <si>
    <t>Periodo</t>
  </si>
  <si>
    <t>Peso en Toneladas</t>
  </si>
  <si>
    <t>ANTOFAGASTA</t>
  </si>
  <si>
    <t>ARICA</t>
  </si>
  <si>
    <t>CABO NEGRO</t>
  </si>
  <si>
    <t>CALBUCO</t>
  </si>
  <si>
    <t>CALDERA</t>
  </si>
  <si>
    <t>CHACABUCO/PTO.AYSEN</t>
  </si>
  <si>
    <t>CHANARAL/BARQUITO</t>
  </si>
  <si>
    <t>COQUIMBO</t>
  </si>
  <si>
    <t>CORONEL</t>
  </si>
  <si>
    <t>GUAYACAN</t>
  </si>
  <si>
    <t>HUASCO/GUACOLDA</t>
  </si>
  <si>
    <t>IQUIQUE</t>
  </si>
  <si>
    <t>LIRQUEN</t>
  </si>
  <si>
    <t>MEJILLONES</t>
  </si>
  <si>
    <t>PATACHE</t>
  </si>
  <si>
    <t>PENCO</t>
  </si>
  <si>
    <t>PUERTO ANGAMOS</t>
  </si>
  <si>
    <t>PUERTO MONTT</t>
  </si>
  <si>
    <t>PUNTA ARENAS</t>
  </si>
  <si>
    <t>QUINTERO</t>
  </si>
  <si>
    <t>SAN ANTONIO</t>
  </si>
  <si>
    <t>SAN VICENTE</t>
  </si>
  <si>
    <t>TALCAHUANO</t>
  </si>
  <si>
    <t>TOCOPILLA</t>
  </si>
  <si>
    <t>VALPARAISO</t>
  </si>
  <si>
    <t>VENTANAS</t>
  </si>
  <si>
    <t>Variaciones respecto al mes anterior</t>
  </si>
  <si>
    <t>PATILLOS</t>
  </si>
  <si>
    <t>Lugar de Ingreso (Puerto)</t>
  </si>
  <si>
    <t>CORRAL</t>
  </si>
  <si>
    <r>
      <rPr>
        <b/>
        <sz val="8"/>
        <color theme="1"/>
        <rFont val="Arial"/>
        <family val="2"/>
      </rPr>
      <t>Fuente</t>
    </r>
    <r>
      <rPr>
        <sz val="8"/>
        <color theme="1"/>
        <rFont val="Arial"/>
        <family val="2"/>
      </rPr>
      <t>: Elaboración propia en base a información de Aduana (Declaraciones de Ingreso DIN; importaciones a titulo definitivo ajustadas con sus documentos modificatorios)</t>
    </r>
  </si>
  <si>
    <t>Contacto: info@camport.cl</t>
  </si>
  <si>
    <t>TOTAL GENERAL</t>
  </si>
  <si>
    <t>Enero - 2020</t>
  </si>
  <si>
    <t>Febrero - 2020</t>
  </si>
  <si>
    <t>Marzo - 2020</t>
  </si>
  <si>
    <t>Abril - 2020</t>
  </si>
  <si>
    <t>Mayo - 2020</t>
  </si>
  <si>
    <t>Junio - 2020</t>
  </si>
  <si>
    <t>Julio - 2020</t>
  </si>
  <si>
    <t>Agosto - 2020</t>
  </si>
  <si>
    <t>Septiembre - 2020</t>
  </si>
  <si>
    <t>Octubre - 2020</t>
  </si>
  <si>
    <t>Noviembre - 2020</t>
  </si>
  <si>
    <t>Diciembre - 2020</t>
  </si>
  <si>
    <t>Ene - Dic 2020</t>
  </si>
  <si>
    <t>Fecha última actualización: 02/02/2021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</si>
</sst>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%"/>
  </numFmts>
  <fonts count="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735BF"/>
        <bgColor theme="4" tint="0.79992065187536243"/>
      </patternFill>
    </fill>
    <fill>
      <patternFill patternType="solid">
        <fgColor theme="9" tint="-0.24994659260841701"/>
        <bgColor theme="4" tint="0.79995117038483843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0" fillId="2" borderId="0" xfId="0" applyFill="1"/>
    <xf numFmtId="0" fontId="0" fillId="0" borderId="3" xfId="0" applyBorder="1" applyAlignment="1">
      <alignment horizontal="left"/>
    </xf>
    <xf numFmtId="164" fontId="0" fillId="0" borderId="3" xfId="0" applyNumberFormat="1" applyBorder="1"/>
    <xf numFmtId="0" fontId="0" fillId="0" borderId="3" xfId="0" applyFill="1" applyBorder="1" applyAlignment="1">
      <alignment horizontal="left"/>
    </xf>
    <xf numFmtId="165" fontId="0" fillId="0" borderId="4" xfId="0" applyNumberFormat="1" applyBorder="1"/>
    <xf numFmtId="165" fontId="0" fillId="0" borderId="3" xfId="0" applyNumberFormat="1" applyBorder="1"/>
    <xf numFmtId="0" fontId="0" fillId="2" borderId="0" xfId="0" applyFill="1" applyAlignment="1"/>
    <xf numFmtId="0" fontId="4" fillId="3" borderId="2" xfId="0" applyFont="1" applyFill="1" applyBorder="1" applyAlignment="1"/>
    <xf numFmtId="0" fontId="4" fillId="4" borderId="1" xfId="0" applyFont="1" applyFill="1" applyBorder="1" applyAlignment="1">
      <alignment horizontal="left"/>
    </xf>
    <xf numFmtId="3" fontId="4" fillId="4" borderId="1" xfId="0" applyNumberFormat="1" applyFont="1" applyFill="1" applyBorder="1" applyAlignment="1">
      <alignment horizontal="right"/>
    </xf>
    <xf numFmtId="3" fontId="4" fillId="4" borderId="1" xfId="0" applyNumberFormat="1" applyFont="1" applyFill="1" applyBorder="1" applyAlignment="1">
      <alignment horizontal="left"/>
    </xf>
    <xf numFmtId="165" fontId="4" fillId="4" borderId="1" xfId="0" applyNumberFormat="1" applyFont="1" applyFill="1" applyBorder="1" applyAlignment="1">
      <alignment horizontal="right"/>
    </xf>
    <xf numFmtId="0" fontId="4" fillId="3" borderId="7" xfId="0" quotePrefix="1" applyFont="1" applyFill="1" applyBorder="1" applyAlignment="1">
      <alignment horizontal="center"/>
    </xf>
    <xf numFmtId="0" fontId="4" fillId="3" borderId="8" xfId="0" quotePrefix="1" applyFont="1" applyFill="1" applyBorder="1" applyAlignment="1">
      <alignment horizontal="center"/>
    </xf>
    <xf numFmtId="0" fontId="4" fillId="3" borderId="8" xfId="0" applyFont="1" applyFill="1" applyBorder="1" applyAlignment="1">
      <alignment horizontal="left"/>
    </xf>
    <xf numFmtId="0" fontId="4" fillId="3" borderId="1" xfId="0" quotePrefix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0" fillId="2" borderId="0" xfId="0" applyFill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22861</xdr:rowOff>
    </xdr:from>
    <xdr:to>
      <xdr:col>0</xdr:col>
      <xdr:colOff>1508760</xdr:colOff>
      <xdr:row>2</xdr:row>
      <xdr:rowOff>178372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2861"/>
          <a:ext cx="1508760" cy="5212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8"/>
  <sheetViews>
    <sheetView tabSelected="1" zoomScaleNormal="100" workbookViewId="0">
      <selection activeCell="A36" sqref="A36:N36"/>
    </sheetView>
  </sheetViews>
  <sheetFormatPr baseColWidth="10" defaultColWidth="11.44140625" defaultRowHeight="14.4" x14ac:dyDescent="0.3"/>
  <cols>
    <col min="1" max="1" width="22.5546875" style="1" bestFit="1" customWidth="1"/>
    <col min="2" max="2" width="11.44140625" style="1" bestFit="1" customWidth="1"/>
    <col min="3" max="3" width="13" style="1" bestFit="1" customWidth="1"/>
    <col min="4" max="4" width="11.88671875" style="1" bestFit="1" customWidth="1"/>
    <col min="5" max="5" width="10.5546875" style="1" bestFit="1" customWidth="1"/>
    <col min="6" max="6" width="11.44140625" style="1" bestFit="1" customWidth="1"/>
    <col min="7" max="7" width="11" style="1" bestFit="1" customWidth="1"/>
    <col min="8" max="8" width="10.5546875" style="1" bestFit="1" customWidth="1"/>
    <col min="9" max="9" width="12.44140625" style="1" bestFit="1" customWidth="1"/>
    <col min="10" max="10" width="16.33203125" style="1" bestFit="1" customWidth="1"/>
    <col min="11" max="11" width="13.33203125" style="1" bestFit="1" customWidth="1"/>
    <col min="12" max="12" width="15.88671875" style="1" bestFit="1" customWidth="1"/>
    <col min="13" max="13" width="15" style="1" bestFit="1" customWidth="1"/>
    <col min="14" max="14" width="12.6640625" style="1" bestFit="1" customWidth="1"/>
    <col min="15" max="16384" width="11.44140625" style="1"/>
  </cols>
  <sheetData>
    <row r="1" spans="1:14" x14ac:dyDescent="0.3">
      <c r="G1" s="20" t="s">
        <v>49</v>
      </c>
      <c r="H1" s="20"/>
      <c r="I1" s="20"/>
      <c r="K1" s="7"/>
      <c r="L1" s="7"/>
      <c r="M1" s="7"/>
    </row>
    <row r="2" spans="1:14" x14ac:dyDescent="0.3">
      <c r="G2" s="20" t="s">
        <v>34</v>
      </c>
      <c r="H2" s="20"/>
      <c r="I2" s="20"/>
      <c r="K2" s="7"/>
      <c r="L2" s="7"/>
      <c r="M2" s="7"/>
    </row>
    <row r="3" spans="1:14" ht="15" thickBot="1" x14ac:dyDescent="0.35"/>
    <row r="4" spans="1:14" ht="15" thickBot="1" x14ac:dyDescent="0.35">
      <c r="A4" s="8"/>
      <c r="B4" s="17" t="s">
        <v>0</v>
      </c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9"/>
    </row>
    <row r="5" spans="1:14" ht="15" thickBot="1" x14ac:dyDescent="0.35">
      <c r="A5" s="8" t="s">
        <v>2</v>
      </c>
      <c r="B5" s="17" t="s">
        <v>1</v>
      </c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9"/>
    </row>
    <row r="6" spans="1:14" ht="15" thickBot="1" x14ac:dyDescent="0.35">
      <c r="A6" s="8" t="s">
        <v>31</v>
      </c>
      <c r="B6" s="14" t="s">
        <v>36</v>
      </c>
      <c r="C6" s="14" t="s">
        <v>37</v>
      </c>
      <c r="D6" s="14" t="s">
        <v>38</v>
      </c>
      <c r="E6" s="13" t="s">
        <v>39</v>
      </c>
      <c r="F6" s="16" t="s">
        <v>40</v>
      </c>
      <c r="G6" s="16" t="s">
        <v>41</v>
      </c>
      <c r="H6" s="16" t="s">
        <v>42</v>
      </c>
      <c r="I6" s="16" t="s">
        <v>43</v>
      </c>
      <c r="J6" s="16" t="s">
        <v>44</v>
      </c>
      <c r="K6" s="16" t="s">
        <v>45</v>
      </c>
      <c r="L6" s="16" t="s">
        <v>46</v>
      </c>
      <c r="M6" s="16" t="s">
        <v>47</v>
      </c>
      <c r="N6" s="16" t="s">
        <v>48</v>
      </c>
    </row>
    <row r="7" spans="1:14" x14ac:dyDescent="0.3">
      <c r="A7" s="2" t="s">
        <v>3</v>
      </c>
      <c r="B7" s="3">
        <v>91199.713399999993</v>
      </c>
      <c r="C7" s="3">
        <v>46304.158790000001</v>
      </c>
      <c r="D7" s="3">
        <v>72117.749570000015</v>
      </c>
      <c r="E7" s="3">
        <v>58186.577969999991</v>
      </c>
      <c r="F7" s="3">
        <v>60925.847209999993</v>
      </c>
      <c r="G7" s="3">
        <v>53654.404619999994</v>
      </c>
      <c r="H7" s="3">
        <v>21375.56984</v>
      </c>
      <c r="I7" s="3">
        <v>64335.756519999995</v>
      </c>
      <c r="J7" s="3">
        <v>2269.3616499999998</v>
      </c>
      <c r="K7" s="3">
        <v>33217.892169999999</v>
      </c>
      <c r="L7" s="3">
        <v>20809.669630000004</v>
      </c>
      <c r="M7" s="3">
        <v>55697.26442</v>
      </c>
      <c r="N7" s="3">
        <v>580093.96578999993</v>
      </c>
    </row>
    <row r="8" spans="1:14" x14ac:dyDescent="0.3">
      <c r="A8" s="2" t="s">
        <v>4</v>
      </c>
      <c r="B8" s="3">
        <v>9885.5198900000014</v>
      </c>
      <c r="C8" s="3">
        <v>2503.1295099999998</v>
      </c>
      <c r="D8" s="3">
        <v>2842.5541699999999</v>
      </c>
      <c r="E8" s="3">
        <v>27527.412049999999</v>
      </c>
      <c r="F8" s="3">
        <v>3434.6237399999995</v>
      </c>
      <c r="G8" s="3">
        <v>3077.1991000000003</v>
      </c>
      <c r="H8" s="3">
        <v>6402.101819999999</v>
      </c>
      <c r="I8" s="3">
        <v>22401.857829999997</v>
      </c>
      <c r="J8" s="3">
        <v>8462.5668999999998</v>
      </c>
      <c r="K8" s="3">
        <v>5437.3468400000002</v>
      </c>
      <c r="L8" s="3">
        <v>23475.951980000002</v>
      </c>
      <c r="M8" s="3">
        <v>7330.5843800000011</v>
      </c>
      <c r="N8" s="3">
        <v>122780.84821000003</v>
      </c>
    </row>
    <row r="9" spans="1:14" x14ac:dyDescent="0.3">
      <c r="A9" s="2" t="s">
        <v>5</v>
      </c>
      <c r="B9" s="3">
        <v>0</v>
      </c>
      <c r="C9" s="3">
        <v>0</v>
      </c>
      <c r="D9" s="3">
        <v>0</v>
      </c>
      <c r="E9" s="3">
        <v>0</v>
      </c>
      <c r="F9" s="3">
        <v>0</v>
      </c>
      <c r="G9" s="3">
        <v>0</v>
      </c>
      <c r="H9" s="3">
        <v>0</v>
      </c>
      <c r="I9" s="3">
        <v>0</v>
      </c>
      <c r="J9" s="3">
        <v>0</v>
      </c>
      <c r="K9" s="3">
        <v>0</v>
      </c>
      <c r="L9" s="3">
        <v>0</v>
      </c>
      <c r="M9" s="3">
        <v>0</v>
      </c>
      <c r="N9" s="3">
        <v>0</v>
      </c>
    </row>
    <row r="10" spans="1:14" x14ac:dyDescent="0.3">
      <c r="A10" s="2" t="s">
        <v>6</v>
      </c>
      <c r="B10" s="3">
        <v>17409.315999999999</v>
      </c>
      <c r="C10" s="3">
        <v>62451.43</v>
      </c>
      <c r="D10" s="3">
        <v>20469.277999999998</v>
      </c>
      <c r="E10" s="3">
        <v>63654.076999999997</v>
      </c>
      <c r="F10" s="3">
        <v>0</v>
      </c>
      <c r="G10" s="3">
        <v>16502.167000000001</v>
      </c>
      <c r="H10" s="3">
        <v>20465.447</v>
      </c>
      <c r="I10" s="3">
        <v>71188.201659999992</v>
      </c>
      <c r="J10" s="3">
        <v>9056.2813399999995</v>
      </c>
      <c r="K10" s="3">
        <v>63705.074999999997</v>
      </c>
      <c r="L10" s="3">
        <v>0</v>
      </c>
      <c r="M10" s="3">
        <v>61403.688999999998</v>
      </c>
      <c r="N10" s="3">
        <v>406304.96199999994</v>
      </c>
    </row>
    <row r="11" spans="1:14" x14ac:dyDescent="0.3">
      <c r="A11" s="2" t="s">
        <v>7</v>
      </c>
      <c r="B11" s="3">
        <v>46329.83795999999</v>
      </c>
      <c r="C11" s="3">
        <v>13417.62599</v>
      </c>
      <c r="D11" s="3">
        <v>26093.020880000004</v>
      </c>
      <c r="E11" s="3">
        <v>21884.684169999997</v>
      </c>
      <c r="F11" s="3">
        <v>22987.930090000002</v>
      </c>
      <c r="G11" s="3">
        <v>30002.058850000001</v>
      </c>
      <c r="H11" s="3">
        <v>40779.088250000001</v>
      </c>
      <c r="I11" s="3">
        <v>15728.426809999999</v>
      </c>
      <c r="J11" s="3">
        <v>39328.838759999999</v>
      </c>
      <c r="K11" s="3">
        <v>30103.034819999997</v>
      </c>
      <c r="L11" s="3">
        <v>10355.195740000001</v>
      </c>
      <c r="M11" s="3">
        <v>43682.795149999998</v>
      </c>
      <c r="N11" s="3">
        <v>340692.53746999998</v>
      </c>
    </row>
    <row r="12" spans="1:14" x14ac:dyDescent="0.3">
      <c r="A12" s="2" t="s">
        <v>8</v>
      </c>
      <c r="B12" s="3">
        <v>0</v>
      </c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3">
        <v>11.77</v>
      </c>
      <c r="I12" s="3">
        <v>2.6628000000000003</v>
      </c>
      <c r="J12" s="3">
        <v>32.83</v>
      </c>
      <c r="K12" s="3">
        <v>0</v>
      </c>
      <c r="L12" s="3">
        <v>0</v>
      </c>
      <c r="M12" s="3">
        <v>11.33</v>
      </c>
      <c r="N12" s="3">
        <v>58.592800000000004</v>
      </c>
    </row>
    <row r="13" spans="1:14" x14ac:dyDescent="0.3">
      <c r="A13" s="2" t="s">
        <v>9</v>
      </c>
      <c r="B13" s="3">
        <v>44492.603599999995</v>
      </c>
      <c r="C13" s="3">
        <v>16243.9843</v>
      </c>
      <c r="D13" s="3">
        <v>33494.936999999998</v>
      </c>
      <c r="E13" s="3">
        <v>20778.938999999998</v>
      </c>
      <c r="F13" s="3">
        <v>2703.8739999999998</v>
      </c>
      <c r="G13" s="3">
        <v>18957.530999999999</v>
      </c>
      <c r="H13" s="3">
        <v>4763.2160000000003</v>
      </c>
      <c r="I13" s="3">
        <v>17262.154600000002</v>
      </c>
      <c r="J13" s="3">
        <v>18431.082399999999</v>
      </c>
      <c r="K13" s="3">
        <v>3138.3510000000001</v>
      </c>
      <c r="L13" s="3">
        <v>17028.439999999999</v>
      </c>
      <c r="M13" s="3">
        <v>19652.526999999998</v>
      </c>
      <c r="N13" s="3">
        <v>216947.63989999998</v>
      </c>
    </row>
    <row r="14" spans="1:14" x14ac:dyDescent="0.3">
      <c r="A14" s="2" t="s">
        <v>10</v>
      </c>
      <c r="B14" s="3">
        <v>0</v>
      </c>
      <c r="C14" s="3">
        <v>17777.794000000002</v>
      </c>
      <c r="D14" s="3">
        <v>5263.77</v>
      </c>
      <c r="E14" s="3">
        <v>1254.6859999999999</v>
      </c>
      <c r="F14" s="3">
        <v>190.32599999999999</v>
      </c>
      <c r="G14" s="3">
        <v>25044.543000000001</v>
      </c>
      <c r="H14" s="3">
        <v>20200.97</v>
      </c>
      <c r="I14" s="3">
        <v>7981.55</v>
      </c>
      <c r="J14" s="3">
        <v>1618.645</v>
      </c>
      <c r="K14" s="3">
        <v>945.31500000000005</v>
      </c>
      <c r="L14" s="3">
        <v>3799.6959999999999</v>
      </c>
      <c r="M14" s="3">
        <v>3671.2040000000002</v>
      </c>
      <c r="N14" s="3">
        <v>87748.498999999996</v>
      </c>
    </row>
    <row r="15" spans="1:14" x14ac:dyDescent="0.3">
      <c r="A15" s="4" t="s">
        <v>11</v>
      </c>
      <c r="B15" s="3">
        <v>315534.02058000001</v>
      </c>
      <c r="C15" s="3">
        <v>212483.84602</v>
      </c>
      <c r="D15" s="3">
        <v>223248.41796999998</v>
      </c>
      <c r="E15" s="3">
        <v>104991.37019</v>
      </c>
      <c r="F15" s="3">
        <v>237028.54888000002</v>
      </c>
      <c r="G15" s="3">
        <v>343796.71469000011</v>
      </c>
      <c r="H15" s="3">
        <v>362816.07589000004</v>
      </c>
      <c r="I15" s="3">
        <v>173407.23436999996</v>
      </c>
      <c r="J15" s="3">
        <v>127768.67062000003</v>
      </c>
      <c r="K15" s="3">
        <v>264447.85363999993</v>
      </c>
      <c r="L15" s="3">
        <v>281899.01110000012</v>
      </c>
      <c r="M15" s="3">
        <v>292082.81826999999</v>
      </c>
      <c r="N15" s="3">
        <v>2939504.5822200007</v>
      </c>
    </row>
    <row r="16" spans="1:14" x14ac:dyDescent="0.3">
      <c r="A16" s="4" t="s">
        <v>32</v>
      </c>
      <c r="B16" s="3">
        <v>0</v>
      </c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3">
        <v>0</v>
      </c>
      <c r="J16" s="3">
        <v>0.13900000000000001</v>
      </c>
      <c r="K16" s="3">
        <v>0</v>
      </c>
      <c r="L16" s="3">
        <v>0</v>
      </c>
      <c r="M16" s="3">
        <v>0</v>
      </c>
      <c r="N16" s="3">
        <v>0.13900000000000001</v>
      </c>
    </row>
    <row r="17" spans="1:14" x14ac:dyDescent="0.3">
      <c r="A17" s="2" t="s">
        <v>12</v>
      </c>
      <c r="B17" s="3">
        <v>6505.5950000000003</v>
      </c>
      <c r="C17" s="3">
        <v>0</v>
      </c>
      <c r="D17" s="3">
        <v>2640.48</v>
      </c>
      <c r="E17" s="3">
        <v>2846.8870000000002</v>
      </c>
      <c r="F17" s="3">
        <v>3010.8376499999999</v>
      </c>
      <c r="G17" s="3">
        <v>6435.2143499999993</v>
      </c>
      <c r="H17" s="3">
        <v>2738.7489999999998</v>
      </c>
      <c r="I17" s="3">
        <v>2754.835</v>
      </c>
      <c r="J17" s="3">
        <v>4083.7</v>
      </c>
      <c r="K17" s="3">
        <v>5850.6750000000002</v>
      </c>
      <c r="L17" s="3">
        <v>1251.6590000000001</v>
      </c>
      <c r="M17" s="3">
        <v>5874.6779999999999</v>
      </c>
      <c r="N17" s="3">
        <v>43993.31</v>
      </c>
    </row>
    <row r="18" spans="1:14" x14ac:dyDescent="0.3">
      <c r="A18" s="2" t="s">
        <v>13</v>
      </c>
      <c r="B18" s="3">
        <v>148805.87400000001</v>
      </c>
      <c r="C18" s="3">
        <v>239529.75599999999</v>
      </c>
      <c r="D18" s="3">
        <v>69647.596000000005</v>
      </c>
      <c r="E18" s="3">
        <v>116196.495</v>
      </c>
      <c r="F18" s="3">
        <v>186470.3849</v>
      </c>
      <c r="G18" s="3">
        <v>64748.020899999996</v>
      </c>
      <c r="H18" s="3">
        <v>323267.28262000001</v>
      </c>
      <c r="I18" s="3">
        <v>143156.902</v>
      </c>
      <c r="J18" s="3">
        <v>153371.55799999999</v>
      </c>
      <c r="K18" s="3">
        <v>141320.47700000001</v>
      </c>
      <c r="L18" s="3">
        <v>127438.17</v>
      </c>
      <c r="M18" s="3">
        <v>167652.12700000001</v>
      </c>
      <c r="N18" s="3">
        <v>1881604.6434200001</v>
      </c>
    </row>
    <row r="19" spans="1:14" x14ac:dyDescent="0.3">
      <c r="A19" s="2" t="s">
        <v>14</v>
      </c>
      <c r="B19" s="3">
        <v>13052.503710000001</v>
      </c>
      <c r="C19" s="3">
        <v>12785.590079999998</v>
      </c>
      <c r="D19" s="3">
        <v>16128.084860000001</v>
      </c>
      <c r="E19" s="3">
        <v>28560.031029999998</v>
      </c>
      <c r="F19" s="3">
        <v>16646.776140000005</v>
      </c>
      <c r="G19" s="3">
        <v>13480.732869999998</v>
      </c>
      <c r="H19" s="3">
        <v>13010.912920000001</v>
      </c>
      <c r="I19" s="3">
        <v>13719.753729999999</v>
      </c>
      <c r="J19" s="3">
        <v>10289.83685</v>
      </c>
      <c r="K19" s="3">
        <v>11880.0056</v>
      </c>
      <c r="L19" s="3">
        <v>22234.167279999998</v>
      </c>
      <c r="M19" s="3">
        <v>16806.49008</v>
      </c>
      <c r="N19" s="3">
        <v>188594.88514999999</v>
      </c>
    </row>
    <row r="20" spans="1:14" x14ac:dyDescent="0.3">
      <c r="A20" s="2" t="s">
        <v>15</v>
      </c>
      <c r="B20" s="3">
        <v>79333.977320000005</v>
      </c>
      <c r="C20" s="3">
        <v>50192.475399999981</v>
      </c>
      <c r="D20" s="3">
        <v>11866.298419999997</v>
      </c>
      <c r="E20" s="3">
        <v>73200.104760000017</v>
      </c>
      <c r="F20" s="3">
        <v>33721.201390000009</v>
      </c>
      <c r="G20" s="3">
        <v>58605.792510000007</v>
      </c>
      <c r="H20" s="3">
        <v>72082.454729999983</v>
      </c>
      <c r="I20" s="3">
        <v>69813.273449999979</v>
      </c>
      <c r="J20" s="3">
        <v>41820.913099999998</v>
      </c>
      <c r="K20" s="3">
        <v>72437.61477</v>
      </c>
      <c r="L20" s="3">
        <v>39069.614379999999</v>
      </c>
      <c r="M20" s="3">
        <v>79763.35729</v>
      </c>
      <c r="N20" s="3">
        <v>681907.07751999993</v>
      </c>
    </row>
    <row r="21" spans="1:14" x14ac:dyDescent="0.3">
      <c r="A21" s="2" t="s">
        <v>16</v>
      </c>
      <c r="B21" s="3">
        <v>1184989.2895799999</v>
      </c>
      <c r="C21" s="3">
        <v>838721.06924999983</v>
      </c>
      <c r="D21" s="3">
        <v>767991.13476000004</v>
      </c>
      <c r="E21" s="3">
        <v>1242877.56935</v>
      </c>
      <c r="F21" s="3">
        <v>666077.81916999992</v>
      </c>
      <c r="G21" s="3">
        <v>1030368.35058</v>
      </c>
      <c r="H21" s="3">
        <v>954842.24814000004</v>
      </c>
      <c r="I21" s="3">
        <v>668908.53316999995</v>
      </c>
      <c r="J21" s="3">
        <v>678895.60484000004</v>
      </c>
      <c r="K21" s="3">
        <v>641061.72460000007</v>
      </c>
      <c r="L21" s="3">
        <v>648435.88396000012</v>
      </c>
      <c r="M21" s="3">
        <v>716483.37331000005</v>
      </c>
      <c r="N21" s="3">
        <v>10039652.600710001</v>
      </c>
    </row>
    <row r="22" spans="1:14" x14ac:dyDescent="0.3">
      <c r="A22" s="2" t="s">
        <v>17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</row>
    <row r="23" spans="1:14" x14ac:dyDescent="0.3">
      <c r="A23" s="2" t="s">
        <v>30</v>
      </c>
      <c r="B23" s="3">
        <v>0</v>
      </c>
      <c r="C23" s="3">
        <v>0</v>
      </c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</row>
    <row r="24" spans="1:14" x14ac:dyDescent="0.3">
      <c r="A24" s="2" t="s">
        <v>18</v>
      </c>
      <c r="B24" s="3">
        <v>10203.39</v>
      </c>
      <c r="C24" s="3">
        <v>18856</v>
      </c>
      <c r="D24" s="3">
        <v>11280.1</v>
      </c>
      <c r="E24" s="3">
        <v>27868.16</v>
      </c>
      <c r="F24" s="3">
        <v>28137.037</v>
      </c>
      <c r="G24" s="3">
        <v>28797.782999999999</v>
      </c>
      <c r="H24" s="3">
        <v>48207.805</v>
      </c>
      <c r="I24" s="3">
        <v>34408.288329999996</v>
      </c>
      <c r="J24" s="3">
        <v>71648.350000000006</v>
      </c>
      <c r="K24" s="3">
        <v>22177.07</v>
      </c>
      <c r="L24" s="3">
        <v>33272.76</v>
      </c>
      <c r="M24" s="3">
        <v>3125.03</v>
      </c>
      <c r="N24" s="3">
        <v>337981.77333</v>
      </c>
    </row>
    <row r="25" spans="1:14" x14ac:dyDescent="0.3">
      <c r="A25" s="2" t="s">
        <v>19</v>
      </c>
      <c r="B25" s="3">
        <v>41195.658290000007</v>
      </c>
      <c r="C25" s="3">
        <v>27780.36116</v>
      </c>
      <c r="D25" s="3">
        <v>29089.686910000004</v>
      </c>
      <c r="E25" s="3">
        <v>38351.918010000016</v>
      </c>
      <c r="F25" s="3">
        <v>41225.732930000006</v>
      </c>
      <c r="G25" s="3">
        <v>46678.150070000011</v>
      </c>
      <c r="H25" s="3">
        <v>69975.916670000006</v>
      </c>
      <c r="I25" s="3">
        <v>62839.705090000003</v>
      </c>
      <c r="J25" s="3">
        <v>102962.63936000002</v>
      </c>
      <c r="K25" s="3">
        <v>64823.820040000013</v>
      </c>
      <c r="L25" s="3">
        <v>45156.296190000001</v>
      </c>
      <c r="M25" s="3">
        <v>42297.226200000005</v>
      </c>
      <c r="N25" s="3">
        <v>612377.11092000024</v>
      </c>
    </row>
    <row r="26" spans="1:14" x14ac:dyDescent="0.3">
      <c r="A26" s="2" t="s">
        <v>20</v>
      </c>
      <c r="B26" s="3">
        <v>61123.256600000001</v>
      </c>
      <c r="C26" s="3">
        <v>99709.553</v>
      </c>
      <c r="D26" s="3">
        <v>49545.807999999997</v>
      </c>
      <c r="E26" s="3">
        <v>43834.663</v>
      </c>
      <c r="F26" s="3">
        <v>45250.46</v>
      </c>
      <c r="G26" s="3">
        <v>56113.94</v>
      </c>
      <c r="H26" s="3">
        <v>68746.233999999997</v>
      </c>
      <c r="I26" s="3">
        <v>143457.897</v>
      </c>
      <c r="J26" s="3">
        <v>78975.994000000006</v>
      </c>
      <c r="K26" s="3">
        <v>99856.415999999997</v>
      </c>
      <c r="L26" s="3">
        <v>104661.376</v>
      </c>
      <c r="M26" s="3">
        <v>36612.269999999997</v>
      </c>
      <c r="N26" s="3">
        <v>887887.8676</v>
      </c>
    </row>
    <row r="27" spans="1:14" x14ac:dyDescent="0.3">
      <c r="A27" s="2" t="s">
        <v>21</v>
      </c>
      <c r="B27" s="3">
        <v>1.63</v>
      </c>
      <c r="C27" s="3">
        <v>49.298470000000002</v>
      </c>
      <c r="D27" s="3">
        <v>0</v>
      </c>
      <c r="E27" s="3">
        <v>846.22</v>
      </c>
      <c r="F27" s="3">
        <v>4178</v>
      </c>
      <c r="G27" s="3">
        <v>2.7650000000000001</v>
      </c>
      <c r="H27" s="3">
        <v>49.77</v>
      </c>
      <c r="I27" s="3">
        <v>23.081</v>
      </c>
      <c r="J27" s="3">
        <v>2649.5369999999998</v>
      </c>
      <c r="K27" s="3">
        <v>0</v>
      </c>
      <c r="L27" s="3">
        <v>0</v>
      </c>
      <c r="M27" s="3">
        <v>24.1861</v>
      </c>
      <c r="N27" s="3">
        <v>7824.4875699999993</v>
      </c>
    </row>
    <row r="28" spans="1:14" x14ac:dyDescent="0.3">
      <c r="A28" s="2" t="s">
        <v>22</v>
      </c>
      <c r="B28" s="3">
        <v>636332.66312000004</v>
      </c>
      <c r="C28" s="3">
        <v>404770.16667999997</v>
      </c>
      <c r="D28" s="3">
        <v>753903.41635000007</v>
      </c>
      <c r="E28" s="3">
        <v>543380.97132999997</v>
      </c>
      <c r="F28" s="3">
        <v>406241.39135000005</v>
      </c>
      <c r="G28" s="3">
        <v>758284.64061</v>
      </c>
      <c r="H28" s="3">
        <v>943061.00826999999</v>
      </c>
      <c r="I28" s="3">
        <v>435628.21214999998</v>
      </c>
      <c r="J28" s="3">
        <v>525953.45679000008</v>
      </c>
      <c r="K28" s="3">
        <v>584575.57019999996</v>
      </c>
      <c r="L28" s="3">
        <v>180726.16923999999</v>
      </c>
      <c r="M28" s="3">
        <v>472322.02493999992</v>
      </c>
      <c r="N28" s="3">
        <v>6645179.6910299985</v>
      </c>
    </row>
    <row r="29" spans="1:14" x14ac:dyDescent="0.3">
      <c r="A29" s="2" t="s">
        <v>23</v>
      </c>
      <c r="B29" s="3">
        <v>936673.80155999993</v>
      </c>
      <c r="C29" s="3">
        <v>903895.4591800007</v>
      </c>
      <c r="D29" s="3">
        <v>981239.97154999885</v>
      </c>
      <c r="E29" s="3">
        <v>946596.12854999991</v>
      </c>
      <c r="F29" s="3">
        <v>834399.8554500012</v>
      </c>
      <c r="G29" s="3">
        <v>810914.81751000043</v>
      </c>
      <c r="H29" s="3">
        <v>1022030.5444799995</v>
      </c>
      <c r="I29" s="3">
        <v>939602.68436000065</v>
      </c>
      <c r="J29" s="3">
        <v>884194.36629999964</v>
      </c>
      <c r="K29" s="3">
        <v>954748.2953600008</v>
      </c>
      <c r="L29" s="3">
        <v>862582.44703999942</v>
      </c>
      <c r="M29" s="3">
        <v>1116306.63787</v>
      </c>
      <c r="N29" s="3">
        <v>11193185.00921</v>
      </c>
    </row>
    <row r="30" spans="1:14" x14ac:dyDescent="0.3">
      <c r="A30" s="2" t="s">
        <v>24</v>
      </c>
      <c r="B30" s="3">
        <v>455858.60552000004</v>
      </c>
      <c r="C30" s="3">
        <v>413393.59395999997</v>
      </c>
      <c r="D30" s="3">
        <v>465950.16102000006</v>
      </c>
      <c r="E30" s="3">
        <v>348313.2449600001</v>
      </c>
      <c r="F30" s="3">
        <v>303504.14757000009</v>
      </c>
      <c r="G30" s="3">
        <v>214020.29723999996</v>
      </c>
      <c r="H30" s="3">
        <v>482369.12192000006</v>
      </c>
      <c r="I30" s="3">
        <v>273037.89279000001</v>
      </c>
      <c r="J30" s="3">
        <v>217918.13713999995</v>
      </c>
      <c r="K30" s="3">
        <v>273306.81780999998</v>
      </c>
      <c r="L30" s="3">
        <v>202597.88902999993</v>
      </c>
      <c r="M30" s="3">
        <v>426703.83724000008</v>
      </c>
      <c r="N30" s="3">
        <v>4076973.7461999999</v>
      </c>
    </row>
    <row r="31" spans="1:14" x14ac:dyDescent="0.3">
      <c r="A31" s="2" t="s">
        <v>25</v>
      </c>
      <c r="B31" s="3">
        <v>594873.31910000008</v>
      </c>
      <c r="C31" s="3">
        <v>472882.13189999998</v>
      </c>
      <c r="D31" s="3">
        <v>382068.20600000001</v>
      </c>
      <c r="E31" s="3">
        <v>437331.85587000003</v>
      </c>
      <c r="F31" s="3">
        <v>89540.877999999997</v>
      </c>
      <c r="G31" s="3">
        <v>89594.774000000005</v>
      </c>
      <c r="H31" s="3">
        <v>76056.413240000009</v>
      </c>
      <c r="I31" s="3">
        <v>318887.32605999999</v>
      </c>
      <c r="J31" s="3">
        <v>718770.13300000003</v>
      </c>
      <c r="K31" s="3">
        <v>590919.98112000001</v>
      </c>
      <c r="L31" s="3">
        <v>709395.84114999999</v>
      </c>
      <c r="M31" s="3">
        <v>483641.799</v>
      </c>
      <c r="N31" s="3">
        <v>4963962.6584399994</v>
      </c>
    </row>
    <row r="32" spans="1:14" x14ac:dyDescent="0.3">
      <c r="A32" s="2" t="s">
        <v>26</v>
      </c>
      <c r="B32" s="3">
        <v>92027.009000000005</v>
      </c>
      <c r="C32" s="3">
        <v>130190.63499999999</v>
      </c>
      <c r="D32" s="3">
        <v>6075.4560000000001</v>
      </c>
      <c r="E32" s="3">
        <v>0</v>
      </c>
      <c r="F32" s="3">
        <v>131896.79999999999</v>
      </c>
      <c r="G32" s="3">
        <v>54593.775000000001</v>
      </c>
      <c r="H32" s="3">
        <v>149448.18100000001</v>
      </c>
      <c r="I32" s="3">
        <v>7316.8440000000001</v>
      </c>
      <c r="J32" s="3">
        <v>69263.7</v>
      </c>
      <c r="K32" s="3">
        <v>0</v>
      </c>
      <c r="L32" s="3">
        <v>69295.5</v>
      </c>
      <c r="M32" s="3">
        <v>7485.8</v>
      </c>
      <c r="N32" s="3">
        <v>717593.7</v>
      </c>
    </row>
    <row r="33" spans="1:14" x14ac:dyDescent="0.3">
      <c r="A33" s="2" t="s">
        <v>27</v>
      </c>
      <c r="B33" s="3">
        <v>348335.25954999996</v>
      </c>
      <c r="C33" s="3">
        <v>234113.06363999989</v>
      </c>
      <c r="D33" s="3">
        <v>290446.62127000018</v>
      </c>
      <c r="E33" s="3">
        <v>224871.00304999985</v>
      </c>
      <c r="F33" s="3">
        <v>217561.08950000003</v>
      </c>
      <c r="G33" s="3">
        <v>304874.26945999981</v>
      </c>
      <c r="H33" s="3">
        <v>265289.71571000014</v>
      </c>
      <c r="I33" s="3">
        <v>350643.57064000017</v>
      </c>
      <c r="J33" s="3">
        <v>310171.72891000012</v>
      </c>
      <c r="K33" s="3">
        <v>352963.33473000006</v>
      </c>
      <c r="L33" s="3">
        <v>348768.45338999951</v>
      </c>
      <c r="M33" s="3">
        <v>384313.26539000048</v>
      </c>
      <c r="N33" s="3">
        <v>3632351.3752400004</v>
      </c>
    </row>
    <row r="34" spans="1:14" ht="15" thickBot="1" x14ac:dyDescent="0.35">
      <c r="A34" s="2" t="s">
        <v>28</v>
      </c>
      <c r="B34" s="3">
        <v>301709.58239</v>
      </c>
      <c r="C34" s="3">
        <v>101773.55271</v>
      </c>
      <c r="D34" s="3">
        <v>229315.60390000002</v>
      </c>
      <c r="E34" s="3">
        <v>163736.11554</v>
      </c>
      <c r="F34" s="3">
        <v>286482.06555</v>
      </c>
      <c r="G34" s="3">
        <v>200556.25519999999</v>
      </c>
      <c r="H34" s="3">
        <v>254110.03380999999</v>
      </c>
      <c r="I34" s="3">
        <v>155182.06</v>
      </c>
      <c r="J34" s="3">
        <v>199094.90631999998</v>
      </c>
      <c r="K34" s="3">
        <v>131101.52124999999</v>
      </c>
      <c r="L34" s="3">
        <v>274411.32767000003</v>
      </c>
      <c r="M34" s="3">
        <v>159629.35668999999</v>
      </c>
      <c r="N34" s="3">
        <v>2457102.3810299998</v>
      </c>
    </row>
    <row r="35" spans="1:14" ht="15" thickBot="1" x14ac:dyDescent="0.35">
      <c r="A35" s="9" t="s">
        <v>35</v>
      </c>
      <c r="B35" s="10">
        <f>SUM(B7:B34)</f>
        <v>5435872.4261699989</v>
      </c>
      <c r="C35" s="10">
        <f t="shared" ref="C35:H35" si="0">SUM(C7:C34)</f>
        <v>4319824.675040001</v>
      </c>
      <c r="D35" s="10">
        <f t="shared" si="0"/>
        <v>4450718.3526299996</v>
      </c>
      <c r="E35" s="10">
        <f t="shared" si="0"/>
        <v>4537089.1138299992</v>
      </c>
      <c r="F35" s="10">
        <f t="shared" si="0"/>
        <v>3621615.6265200013</v>
      </c>
      <c r="G35" s="10">
        <f t="shared" si="0"/>
        <v>4229104.1965600001</v>
      </c>
      <c r="H35" s="10">
        <f t="shared" si="0"/>
        <v>5222100.630309999</v>
      </c>
      <c r="I35" s="10">
        <f t="shared" ref="I35:J35" si="1">SUM(I7:I34)</f>
        <v>3991688.7033600006</v>
      </c>
      <c r="J35" s="10">
        <f t="shared" si="1"/>
        <v>4277032.9772800002</v>
      </c>
      <c r="K35" s="10">
        <f t="shared" ref="K35:N35" si="2">SUM(K7:K34)</f>
        <v>4348018.1919500008</v>
      </c>
      <c r="L35" s="10">
        <f t="shared" si="2"/>
        <v>4026665.5187799991</v>
      </c>
      <c r="M35" s="10">
        <f t="shared" si="2"/>
        <v>4602573.6713300003</v>
      </c>
      <c r="N35" s="10">
        <f t="shared" si="2"/>
        <v>53062304.083760008</v>
      </c>
    </row>
    <row r="36" spans="1:14" x14ac:dyDescent="0.3">
      <c r="A36" s="21" t="s">
        <v>33</v>
      </c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3"/>
    </row>
    <row r="37" spans="1:14" ht="15" thickBot="1" x14ac:dyDescent="0.35"/>
    <row r="38" spans="1:14" ht="15" thickBot="1" x14ac:dyDescent="0.35">
      <c r="A38" s="17" t="s">
        <v>29</v>
      </c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9"/>
    </row>
    <row r="39" spans="1:14" ht="15" thickBot="1" x14ac:dyDescent="0.35">
      <c r="A39" s="15" t="s">
        <v>31</v>
      </c>
      <c r="B39" s="14" t="s">
        <v>36</v>
      </c>
      <c r="C39" s="14" t="s">
        <v>37</v>
      </c>
      <c r="D39" s="14" t="s">
        <v>38</v>
      </c>
      <c r="E39" s="13" t="s">
        <v>39</v>
      </c>
      <c r="F39" s="16" t="s">
        <v>40</v>
      </c>
      <c r="G39" s="16" t="s">
        <v>41</v>
      </c>
      <c r="H39" s="16" t="s">
        <v>42</v>
      </c>
      <c r="I39" s="16" t="s">
        <v>43</v>
      </c>
      <c r="J39" s="16" t="s">
        <v>44</v>
      </c>
      <c r="K39" s="16" t="s">
        <v>45</v>
      </c>
      <c r="L39" s="16" t="s">
        <v>46</v>
      </c>
      <c r="M39" s="16" t="s">
        <v>47</v>
      </c>
    </row>
    <row r="40" spans="1:14" x14ac:dyDescent="0.3">
      <c r="A40" s="2" t="s">
        <v>3</v>
      </c>
      <c r="B40" s="5"/>
      <c r="C40" s="6">
        <f t="shared" ref="C40:C67" si="3">C7/B7-1</f>
        <v>-0.49227736509531617</v>
      </c>
      <c r="D40" s="6">
        <f t="shared" ref="D40:D67" si="4">D7/C7-1</f>
        <v>0.55747888428489922</v>
      </c>
      <c r="E40" s="6">
        <f t="shared" ref="E40:E67" si="5">E7/D7-1</f>
        <v>-0.19317257794460074</v>
      </c>
      <c r="F40" s="6">
        <f t="shared" ref="F40:F67" si="6">F7/E7-1</f>
        <v>4.7077338719117012E-2</v>
      </c>
      <c r="G40" s="6">
        <f t="shared" ref="G40:G67" si="7">G7/F7-1</f>
        <v>-0.11934905993078271</v>
      </c>
      <c r="H40" s="6">
        <f t="shared" ref="H40:H67" si="8">H7/G7-1</f>
        <v>-0.60160642930641839</v>
      </c>
      <c r="I40" s="6">
        <f t="shared" ref="I40:I67" si="9">I7/H7-1</f>
        <v>2.0097797158889681</v>
      </c>
      <c r="J40" s="6">
        <f t="shared" ref="J40:J67" si="10">J7/I7-1</f>
        <v>-0.96472627706966463</v>
      </c>
      <c r="K40" s="6">
        <f t="shared" ref="K40:K67" si="11">K7/J7-1</f>
        <v>13.637548920419979</v>
      </c>
      <c r="L40" s="6">
        <f t="shared" ref="L40:L68" si="12">L7/K7-1</f>
        <v>-0.37354033412168774</v>
      </c>
      <c r="M40" s="6">
        <f t="shared" ref="M40:M68" si="13">M7/L7-1</f>
        <v>1.6765088254791283</v>
      </c>
    </row>
    <row r="41" spans="1:14" x14ac:dyDescent="0.3">
      <c r="A41" s="2" t="s">
        <v>4</v>
      </c>
      <c r="B41" s="5"/>
      <c r="C41" s="6">
        <f t="shared" si="3"/>
        <v>-0.74678827842609308</v>
      </c>
      <c r="D41" s="6">
        <f t="shared" si="4"/>
        <v>0.13560011922834958</v>
      </c>
      <c r="E41" s="6">
        <f t="shared" si="5"/>
        <v>8.6840413247076302</v>
      </c>
      <c r="F41" s="6">
        <f t="shared" si="6"/>
        <v>-0.87522896326899713</v>
      </c>
      <c r="G41" s="6">
        <f t="shared" si="7"/>
        <v>-0.10406515154408136</v>
      </c>
      <c r="H41" s="6">
        <f t="shared" si="8"/>
        <v>1.08049645536423</v>
      </c>
      <c r="I41" s="6">
        <f t="shared" si="9"/>
        <v>2.4991411351842574</v>
      </c>
      <c r="J41" s="6">
        <f t="shared" si="10"/>
        <v>-0.62223816594947112</v>
      </c>
      <c r="K41" s="6">
        <f t="shared" si="11"/>
        <v>-0.35748255768589543</v>
      </c>
      <c r="L41" s="6">
        <f t="shared" si="12"/>
        <v>3.317538069725197</v>
      </c>
      <c r="M41" s="6">
        <f t="shared" si="13"/>
        <v>-0.6877406979599725</v>
      </c>
    </row>
    <row r="42" spans="1:14" x14ac:dyDescent="0.3">
      <c r="A42" s="2" t="s">
        <v>5</v>
      </c>
      <c r="B42" s="5"/>
      <c r="C42" s="6" t="e">
        <f t="shared" si="3"/>
        <v>#DIV/0!</v>
      </c>
      <c r="D42" s="6" t="e">
        <f t="shared" si="4"/>
        <v>#DIV/0!</v>
      </c>
      <c r="E42" s="6" t="e">
        <f t="shared" si="5"/>
        <v>#DIV/0!</v>
      </c>
      <c r="F42" s="6" t="e">
        <f t="shared" si="6"/>
        <v>#DIV/0!</v>
      </c>
      <c r="G42" s="6" t="e">
        <f t="shared" si="7"/>
        <v>#DIV/0!</v>
      </c>
      <c r="H42" s="6" t="e">
        <f t="shared" si="8"/>
        <v>#DIV/0!</v>
      </c>
      <c r="I42" s="6" t="e">
        <f t="shared" si="9"/>
        <v>#DIV/0!</v>
      </c>
      <c r="J42" s="6" t="e">
        <f t="shared" si="10"/>
        <v>#DIV/0!</v>
      </c>
      <c r="K42" s="6" t="e">
        <f t="shared" si="11"/>
        <v>#DIV/0!</v>
      </c>
      <c r="L42" s="6" t="e">
        <f t="shared" si="12"/>
        <v>#DIV/0!</v>
      </c>
      <c r="M42" s="6" t="e">
        <f t="shared" si="13"/>
        <v>#DIV/0!</v>
      </c>
    </row>
    <row r="43" spans="1:14" x14ac:dyDescent="0.3">
      <c r="A43" s="2" t="s">
        <v>6</v>
      </c>
      <c r="B43" s="5"/>
      <c r="C43" s="6">
        <f t="shared" si="3"/>
        <v>2.5872420260508799</v>
      </c>
      <c r="D43" s="6">
        <f t="shared" si="4"/>
        <v>-0.67223684069363987</v>
      </c>
      <c r="E43" s="6">
        <f t="shared" si="5"/>
        <v>2.1097372853111871</v>
      </c>
      <c r="F43" s="6">
        <f t="shared" si="6"/>
        <v>-1</v>
      </c>
      <c r="G43" s="6" t="e">
        <f t="shared" si="7"/>
        <v>#DIV/0!</v>
      </c>
      <c r="H43" s="6">
        <f t="shared" si="8"/>
        <v>0.24016724591382443</v>
      </c>
      <c r="I43" s="6">
        <f t="shared" si="9"/>
        <v>2.4784581866205997</v>
      </c>
      <c r="J43" s="6">
        <f t="shared" si="10"/>
        <v>-0.87278395676781595</v>
      </c>
      <c r="K43" s="6">
        <f t="shared" si="11"/>
        <v>6.0343524685596837</v>
      </c>
      <c r="L43" s="6">
        <f t="shared" si="12"/>
        <v>-1</v>
      </c>
      <c r="M43" s="6" t="e">
        <f t="shared" si="13"/>
        <v>#DIV/0!</v>
      </c>
    </row>
    <row r="44" spans="1:14" x14ac:dyDescent="0.3">
      <c r="A44" s="2" t="s">
        <v>7</v>
      </c>
      <c r="B44" s="5"/>
      <c r="C44" s="6">
        <f t="shared" si="3"/>
        <v>-0.71038910169328806</v>
      </c>
      <c r="D44" s="6">
        <f t="shared" si="4"/>
        <v>0.9446823826693953</v>
      </c>
      <c r="E44" s="6">
        <f t="shared" si="5"/>
        <v>-0.16128208111103182</v>
      </c>
      <c r="F44" s="6">
        <f t="shared" si="6"/>
        <v>5.0411781656523047E-2</v>
      </c>
      <c r="G44" s="6">
        <f t="shared" si="7"/>
        <v>0.30512224165198853</v>
      </c>
      <c r="H44" s="6">
        <f t="shared" si="8"/>
        <v>0.35920966137295607</v>
      </c>
      <c r="I44" s="6">
        <f t="shared" si="9"/>
        <v>-0.61430165594739605</v>
      </c>
      <c r="J44" s="6">
        <f t="shared" si="10"/>
        <v>1.5004941203016604</v>
      </c>
      <c r="K44" s="6">
        <f t="shared" si="11"/>
        <v>-0.23458114276649444</v>
      </c>
      <c r="L44" s="6">
        <f t="shared" si="12"/>
        <v>-0.65600824628086452</v>
      </c>
      <c r="M44" s="6">
        <f t="shared" si="13"/>
        <v>3.2184422435649678</v>
      </c>
    </row>
    <row r="45" spans="1:14" x14ac:dyDescent="0.3">
      <c r="A45" s="2" t="s">
        <v>8</v>
      </c>
      <c r="B45" s="5"/>
      <c r="C45" s="6" t="e">
        <f t="shared" si="3"/>
        <v>#DIV/0!</v>
      </c>
      <c r="D45" s="6" t="e">
        <f t="shared" si="4"/>
        <v>#DIV/0!</v>
      </c>
      <c r="E45" s="6" t="e">
        <f t="shared" si="5"/>
        <v>#DIV/0!</v>
      </c>
      <c r="F45" s="6" t="e">
        <f t="shared" si="6"/>
        <v>#DIV/0!</v>
      </c>
      <c r="G45" s="6" t="e">
        <f t="shared" si="7"/>
        <v>#DIV/0!</v>
      </c>
      <c r="H45" s="6" t="e">
        <f t="shared" si="8"/>
        <v>#DIV/0!</v>
      </c>
      <c r="I45" s="6">
        <f t="shared" si="9"/>
        <v>-0.77376380628717079</v>
      </c>
      <c r="J45" s="6">
        <f t="shared" si="10"/>
        <v>11.329127234490009</v>
      </c>
      <c r="K45" s="6">
        <f t="shared" si="11"/>
        <v>-1</v>
      </c>
      <c r="L45" s="6" t="e">
        <f t="shared" si="12"/>
        <v>#DIV/0!</v>
      </c>
      <c r="M45" s="6" t="e">
        <f t="shared" si="13"/>
        <v>#DIV/0!</v>
      </c>
    </row>
    <row r="46" spans="1:14" x14ac:dyDescent="0.3">
      <c r="A46" s="2" t="s">
        <v>9</v>
      </c>
      <c r="B46" s="5"/>
      <c r="C46" s="6">
        <f t="shared" si="3"/>
        <v>-0.63490596221255968</v>
      </c>
      <c r="D46" s="6">
        <f t="shared" si="4"/>
        <v>1.0619902347480106</v>
      </c>
      <c r="E46" s="6">
        <f t="shared" si="5"/>
        <v>-0.37963940639745042</v>
      </c>
      <c r="F46" s="6">
        <f t="shared" si="6"/>
        <v>-0.86987429916416814</v>
      </c>
      <c r="G46" s="6">
        <f t="shared" si="7"/>
        <v>6.0112479353697692</v>
      </c>
      <c r="H46" s="6">
        <f t="shared" si="8"/>
        <v>-0.74874280833300499</v>
      </c>
      <c r="I46" s="6">
        <f t="shared" si="9"/>
        <v>2.6240545463401199</v>
      </c>
      <c r="J46" s="6">
        <f t="shared" si="10"/>
        <v>6.7716216607166535E-2</v>
      </c>
      <c r="K46" s="6">
        <f t="shared" si="11"/>
        <v>-0.82972508440415849</v>
      </c>
      <c r="L46" s="6">
        <f t="shared" si="12"/>
        <v>4.425919535450304</v>
      </c>
      <c r="M46" s="6">
        <f t="shared" si="13"/>
        <v>0.15410025815635486</v>
      </c>
    </row>
    <row r="47" spans="1:14" x14ac:dyDescent="0.3">
      <c r="A47" s="2" t="s">
        <v>10</v>
      </c>
      <c r="B47" s="5"/>
      <c r="C47" s="6" t="e">
        <f t="shared" si="3"/>
        <v>#DIV/0!</v>
      </c>
      <c r="D47" s="6">
        <f t="shared" si="4"/>
        <v>-0.70391320767919807</v>
      </c>
      <c r="E47" s="6">
        <f t="shared" si="5"/>
        <v>-0.76163738157252314</v>
      </c>
      <c r="F47" s="6">
        <f t="shared" si="6"/>
        <v>-0.84830786348138099</v>
      </c>
      <c r="G47" s="6">
        <f t="shared" si="7"/>
        <v>130.58760757857573</v>
      </c>
      <c r="H47" s="6">
        <f t="shared" si="8"/>
        <v>-0.19339833831266151</v>
      </c>
      <c r="I47" s="6">
        <f t="shared" si="9"/>
        <v>-0.60489273534884713</v>
      </c>
      <c r="J47" s="6">
        <f t="shared" si="10"/>
        <v>-0.79720167135456144</v>
      </c>
      <c r="K47" s="6">
        <f t="shared" si="11"/>
        <v>-0.41598373948580447</v>
      </c>
      <c r="L47" s="6">
        <f t="shared" si="12"/>
        <v>3.0195024938777015</v>
      </c>
      <c r="M47" s="6">
        <f t="shared" si="13"/>
        <v>-3.3816389521687973E-2</v>
      </c>
    </row>
    <row r="48" spans="1:14" x14ac:dyDescent="0.3">
      <c r="A48" s="2" t="s">
        <v>11</v>
      </c>
      <c r="B48" s="5"/>
      <c r="C48" s="6">
        <f t="shared" si="3"/>
        <v>-0.32658974259123619</v>
      </c>
      <c r="D48" s="6">
        <f t="shared" si="4"/>
        <v>5.0660660335500429E-2</v>
      </c>
      <c r="E48" s="6">
        <f t="shared" si="5"/>
        <v>-0.52971057468318228</v>
      </c>
      <c r="F48" s="6">
        <f t="shared" si="6"/>
        <v>1.2576003003966512</v>
      </c>
      <c r="G48" s="6">
        <f t="shared" si="7"/>
        <v>0.45044432965774694</v>
      </c>
      <c r="H48" s="6">
        <f t="shared" si="8"/>
        <v>5.5321532717814259E-2</v>
      </c>
      <c r="I48" s="6">
        <f t="shared" si="9"/>
        <v>-0.52205195443827512</v>
      </c>
      <c r="J48" s="6">
        <f t="shared" si="10"/>
        <v>-0.26318719582725525</v>
      </c>
      <c r="K48" s="6">
        <f t="shared" si="11"/>
        <v>1.0697394154354227</v>
      </c>
      <c r="L48" s="6">
        <f t="shared" si="12"/>
        <v>6.5990921158153748E-2</v>
      </c>
      <c r="M48" s="6">
        <f t="shared" si="13"/>
        <v>3.6125728608488394E-2</v>
      </c>
    </row>
    <row r="49" spans="1:13" x14ac:dyDescent="0.3">
      <c r="A49" s="2" t="s">
        <v>32</v>
      </c>
      <c r="B49" s="5"/>
      <c r="C49" s="6" t="e">
        <f t="shared" si="3"/>
        <v>#DIV/0!</v>
      </c>
      <c r="D49" s="6" t="e">
        <f t="shared" si="4"/>
        <v>#DIV/0!</v>
      </c>
      <c r="E49" s="6" t="e">
        <f t="shared" si="5"/>
        <v>#DIV/0!</v>
      </c>
      <c r="F49" s="6" t="e">
        <f t="shared" si="6"/>
        <v>#DIV/0!</v>
      </c>
      <c r="G49" s="6" t="e">
        <f t="shared" si="7"/>
        <v>#DIV/0!</v>
      </c>
      <c r="H49" s="6" t="e">
        <f t="shared" si="8"/>
        <v>#DIV/0!</v>
      </c>
      <c r="I49" s="6" t="e">
        <f t="shared" si="9"/>
        <v>#DIV/0!</v>
      </c>
      <c r="J49" s="6" t="e">
        <f t="shared" si="10"/>
        <v>#DIV/0!</v>
      </c>
      <c r="K49" s="6">
        <f t="shared" si="11"/>
        <v>-1</v>
      </c>
      <c r="L49" s="6" t="e">
        <f t="shared" si="12"/>
        <v>#DIV/0!</v>
      </c>
      <c r="M49" s="6" t="e">
        <f t="shared" si="13"/>
        <v>#DIV/0!</v>
      </c>
    </row>
    <row r="50" spans="1:13" x14ac:dyDescent="0.3">
      <c r="A50" s="2" t="s">
        <v>12</v>
      </c>
      <c r="B50" s="5"/>
      <c r="C50" s="6">
        <f t="shared" si="3"/>
        <v>-1</v>
      </c>
      <c r="D50" s="6" t="e">
        <f t="shared" si="4"/>
        <v>#DIV/0!</v>
      </c>
      <c r="E50" s="6">
        <f t="shared" si="5"/>
        <v>7.817025692298385E-2</v>
      </c>
      <c r="F50" s="6">
        <f t="shared" si="6"/>
        <v>5.7589447701998697E-2</v>
      </c>
      <c r="G50" s="6">
        <f t="shared" si="7"/>
        <v>1.1373501656590483</v>
      </c>
      <c r="H50" s="6">
        <f t="shared" si="8"/>
        <v>-0.57441215613897922</v>
      </c>
      <c r="I50" s="6">
        <f t="shared" si="9"/>
        <v>5.8734845727008711E-3</v>
      </c>
      <c r="J50" s="6">
        <f t="shared" si="10"/>
        <v>0.48237553247290665</v>
      </c>
      <c r="K50" s="6">
        <f t="shared" si="11"/>
        <v>0.43268971765800623</v>
      </c>
      <c r="L50" s="6">
        <f t="shared" si="12"/>
        <v>-0.7860658812872019</v>
      </c>
      <c r="M50" s="6">
        <f t="shared" si="13"/>
        <v>3.6935131693216761</v>
      </c>
    </row>
    <row r="51" spans="1:13" x14ac:dyDescent="0.3">
      <c r="A51" s="2" t="s">
        <v>13</v>
      </c>
      <c r="B51" s="5"/>
      <c r="C51" s="6">
        <f t="shared" si="3"/>
        <v>0.60967944047692613</v>
      </c>
      <c r="D51" s="6">
        <f t="shared" si="4"/>
        <v>-0.70923196698785096</v>
      </c>
      <c r="E51" s="6">
        <f t="shared" si="5"/>
        <v>0.6683489692881861</v>
      </c>
      <c r="F51" s="6">
        <f t="shared" si="6"/>
        <v>0.604784936929466</v>
      </c>
      <c r="G51" s="6">
        <f t="shared" si="7"/>
        <v>-0.65277048720244268</v>
      </c>
      <c r="H51" s="6">
        <f t="shared" si="8"/>
        <v>3.9926975083805232</v>
      </c>
      <c r="I51" s="6">
        <f t="shared" si="9"/>
        <v>-0.55715623047359042</v>
      </c>
      <c r="J51" s="6">
        <f t="shared" si="10"/>
        <v>7.1352871271271212E-2</v>
      </c>
      <c r="K51" s="6">
        <f t="shared" si="11"/>
        <v>-7.857441860243719E-2</v>
      </c>
      <c r="L51" s="6">
        <f t="shared" si="12"/>
        <v>-9.8232805993147099E-2</v>
      </c>
      <c r="M51" s="6">
        <f t="shared" si="13"/>
        <v>0.31555661070776519</v>
      </c>
    </row>
    <row r="52" spans="1:13" x14ac:dyDescent="0.3">
      <c r="A52" s="2" t="s">
        <v>14</v>
      </c>
      <c r="B52" s="5"/>
      <c r="C52" s="6">
        <f t="shared" si="3"/>
        <v>-2.0449228433891187E-2</v>
      </c>
      <c r="D52" s="6">
        <f t="shared" si="4"/>
        <v>0.26142671234458992</v>
      </c>
      <c r="E52" s="6">
        <f t="shared" si="5"/>
        <v>0.77082593983821557</v>
      </c>
      <c r="F52" s="6">
        <f t="shared" si="6"/>
        <v>-0.41713032025371699</v>
      </c>
      <c r="G52" s="6">
        <f t="shared" si="7"/>
        <v>-0.19018957444813733</v>
      </c>
      <c r="H52" s="6">
        <f t="shared" si="8"/>
        <v>-3.4851217254332933E-2</v>
      </c>
      <c r="I52" s="6">
        <f t="shared" si="9"/>
        <v>5.4480482219690263E-2</v>
      </c>
      <c r="J52" s="6">
        <f t="shared" si="10"/>
        <v>-0.24999842908987835</v>
      </c>
      <c r="K52" s="6">
        <f t="shared" si="11"/>
        <v>0.15453780008183515</v>
      </c>
      <c r="L52" s="6">
        <f t="shared" si="12"/>
        <v>0.87156202013911477</v>
      </c>
      <c r="M52" s="6">
        <f t="shared" si="13"/>
        <v>-0.24411425584992719</v>
      </c>
    </row>
    <row r="53" spans="1:13" x14ac:dyDescent="0.3">
      <c r="A53" s="2" t="s">
        <v>15</v>
      </c>
      <c r="B53" s="5"/>
      <c r="C53" s="6">
        <f t="shared" si="3"/>
        <v>-0.36732687436626832</v>
      </c>
      <c r="D53" s="6">
        <f t="shared" si="4"/>
        <v>-0.76358411643511004</v>
      </c>
      <c r="E53" s="6">
        <f t="shared" si="5"/>
        <v>5.1687395823979312</v>
      </c>
      <c r="F53" s="6">
        <f t="shared" si="6"/>
        <v>-0.53932850915225927</v>
      </c>
      <c r="G53" s="6">
        <f t="shared" si="7"/>
        <v>0.73795090608425062</v>
      </c>
      <c r="H53" s="6">
        <f t="shared" si="8"/>
        <v>0.22995444038574231</v>
      </c>
      <c r="I53" s="6">
        <f t="shared" si="9"/>
        <v>-3.1480355219584255E-2</v>
      </c>
      <c r="J53" s="6">
        <f t="shared" si="10"/>
        <v>-0.40096043297623063</v>
      </c>
      <c r="K53" s="6">
        <f t="shared" si="11"/>
        <v>0.73209070296458933</v>
      </c>
      <c r="L53" s="6">
        <f t="shared" si="12"/>
        <v>-0.46064465949007671</v>
      </c>
      <c r="M53" s="6">
        <f t="shared" si="13"/>
        <v>1.0415701192799949</v>
      </c>
    </row>
    <row r="54" spans="1:13" x14ac:dyDescent="0.3">
      <c r="A54" s="2" t="s">
        <v>16</v>
      </c>
      <c r="B54" s="5"/>
      <c r="C54" s="6">
        <f t="shared" si="3"/>
        <v>-0.29221210974213041</v>
      </c>
      <c r="D54" s="6">
        <f t="shared" si="4"/>
        <v>-8.4330699541443233E-2</v>
      </c>
      <c r="E54" s="6">
        <f t="shared" si="5"/>
        <v>0.61834884948040925</v>
      </c>
      <c r="F54" s="6">
        <f t="shared" si="6"/>
        <v>-0.46408412574510838</v>
      </c>
      <c r="G54" s="6">
        <f t="shared" si="7"/>
        <v>0.54691887483048562</v>
      </c>
      <c r="H54" s="6">
        <f t="shared" si="8"/>
        <v>-7.3300099326115586E-2</v>
      </c>
      <c r="I54" s="6">
        <f t="shared" si="9"/>
        <v>-0.29945649716169254</v>
      </c>
      <c r="J54" s="6">
        <f t="shared" si="10"/>
        <v>1.4930399561014385E-2</v>
      </c>
      <c r="K54" s="6">
        <f t="shared" si="11"/>
        <v>-5.5728568531411504E-2</v>
      </c>
      <c r="L54" s="6">
        <f t="shared" si="12"/>
        <v>1.1503041091091903E-2</v>
      </c>
      <c r="M54" s="6">
        <f t="shared" si="13"/>
        <v>0.1049409680020077</v>
      </c>
    </row>
    <row r="55" spans="1:13" x14ac:dyDescent="0.3">
      <c r="A55" s="2" t="s">
        <v>17</v>
      </c>
      <c r="B55" s="5"/>
      <c r="C55" s="6" t="e">
        <f t="shared" si="3"/>
        <v>#DIV/0!</v>
      </c>
      <c r="D55" s="6" t="e">
        <f t="shared" si="4"/>
        <v>#DIV/0!</v>
      </c>
      <c r="E55" s="6" t="e">
        <f t="shared" si="5"/>
        <v>#DIV/0!</v>
      </c>
      <c r="F55" s="6" t="e">
        <f t="shared" si="6"/>
        <v>#DIV/0!</v>
      </c>
      <c r="G55" s="6" t="e">
        <f t="shared" si="7"/>
        <v>#DIV/0!</v>
      </c>
      <c r="H55" s="6" t="e">
        <f t="shared" si="8"/>
        <v>#DIV/0!</v>
      </c>
      <c r="I55" s="6" t="e">
        <f t="shared" si="9"/>
        <v>#DIV/0!</v>
      </c>
      <c r="J55" s="6" t="e">
        <f t="shared" si="10"/>
        <v>#DIV/0!</v>
      </c>
      <c r="K55" s="6" t="e">
        <f t="shared" si="11"/>
        <v>#DIV/0!</v>
      </c>
      <c r="L55" s="6" t="e">
        <f t="shared" si="12"/>
        <v>#DIV/0!</v>
      </c>
      <c r="M55" s="6" t="e">
        <f t="shared" si="13"/>
        <v>#DIV/0!</v>
      </c>
    </row>
    <row r="56" spans="1:13" x14ac:dyDescent="0.3">
      <c r="A56" s="2" t="s">
        <v>30</v>
      </c>
      <c r="B56" s="5"/>
      <c r="C56" s="6" t="e">
        <f t="shared" si="3"/>
        <v>#DIV/0!</v>
      </c>
      <c r="D56" s="6" t="e">
        <f t="shared" si="4"/>
        <v>#DIV/0!</v>
      </c>
      <c r="E56" s="6" t="e">
        <f t="shared" si="5"/>
        <v>#DIV/0!</v>
      </c>
      <c r="F56" s="6" t="e">
        <f t="shared" si="6"/>
        <v>#DIV/0!</v>
      </c>
      <c r="G56" s="6" t="e">
        <f t="shared" si="7"/>
        <v>#DIV/0!</v>
      </c>
      <c r="H56" s="6" t="e">
        <f t="shared" si="8"/>
        <v>#DIV/0!</v>
      </c>
      <c r="I56" s="6" t="e">
        <f t="shared" si="9"/>
        <v>#DIV/0!</v>
      </c>
      <c r="J56" s="6" t="e">
        <f t="shared" si="10"/>
        <v>#DIV/0!</v>
      </c>
      <c r="K56" s="6" t="e">
        <f t="shared" si="11"/>
        <v>#DIV/0!</v>
      </c>
      <c r="L56" s="6" t="e">
        <f t="shared" si="12"/>
        <v>#DIV/0!</v>
      </c>
      <c r="M56" s="6" t="e">
        <f t="shared" si="13"/>
        <v>#DIV/0!</v>
      </c>
    </row>
    <row r="57" spans="1:13" x14ac:dyDescent="0.3">
      <c r="A57" s="2" t="s">
        <v>18</v>
      </c>
      <c r="B57" s="5"/>
      <c r="C57" s="6">
        <f t="shared" si="3"/>
        <v>0.84801325833865038</v>
      </c>
      <c r="D57" s="6">
        <f t="shared" si="4"/>
        <v>-0.40177662282562576</v>
      </c>
      <c r="E57" s="6">
        <f t="shared" si="5"/>
        <v>1.470559658159059</v>
      </c>
      <c r="F57" s="6">
        <f t="shared" si="6"/>
        <v>9.6481791406393125E-3</v>
      </c>
      <c r="G57" s="6">
        <f t="shared" si="7"/>
        <v>2.3483140744350539E-2</v>
      </c>
      <c r="H57" s="6">
        <f t="shared" si="8"/>
        <v>0.67401098202594278</v>
      </c>
      <c r="I57" s="6">
        <f t="shared" si="9"/>
        <v>-0.28625067393132719</v>
      </c>
      <c r="J57" s="6">
        <f t="shared" si="10"/>
        <v>1.082299163295811</v>
      </c>
      <c r="K57" s="6">
        <f t="shared" si="11"/>
        <v>-0.69047340238819177</v>
      </c>
      <c r="L57" s="6">
        <f t="shared" si="12"/>
        <v>0.50032263053685644</v>
      </c>
      <c r="M57" s="6">
        <f t="shared" si="13"/>
        <v>-0.90607842571520969</v>
      </c>
    </row>
    <row r="58" spans="1:13" x14ac:dyDescent="0.3">
      <c r="A58" s="2" t="s">
        <v>19</v>
      </c>
      <c r="B58" s="5"/>
      <c r="C58" s="6">
        <f t="shared" si="3"/>
        <v>-0.32564832525704501</v>
      </c>
      <c r="D58" s="6">
        <f t="shared" si="4"/>
        <v>4.7131343702084605E-2</v>
      </c>
      <c r="E58" s="6">
        <f t="shared" si="5"/>
        <v>0.31840257094056201</v>
      </c>
      <c r="F58" s="6">
        <f t="shared" si="6"/>
        <v>7.4932756146659063E-2</v>
      </c>
      <c r="G58" s="6">
        <f t="shared" si="7"/>
        <v>0.13225761563191707</v>
      </c>
      <c r="H58" s="6">
        <f t="shared" si="8"/>
        <v>0.49911503701543314</v>
      </c>
      <c r="I58" s="6">
        <f t="shared" si="9"/>
        <v>-0.10198096601797613</v>
      </c>
      <c r="J58" s="6">
        <f t="shared" si="10"/>
        <v>0.63849653992703059</v>
      </c>
      <c r="K58" s="6">
        <f t="shared" si="11"/>
        <v>-0.37041415757273766</v>
      </c>
      <c r="L58" s="6">
        <f t="shared" si="12"/>
        <v>-0.30339964287609122</v>
      </c>
      <c r="M58" s="6">
        <f t="shared" si="13"/>
        <v>-6.3314979996812681E-2</v>
      </c>
    </row>
    <row r="59" spans="1:13" x14ac:dyDescent="0.3">
      <c r="A59" s="2" t="s">
        <v>20</v>
      </c>
      <c r="B59" s="5"/>
      <c r="C59" s="6">
        <f t="shared" si="3"/>
        <v>0.63128665824392605</v>
      </c>
      <c r="D59" s="6">
        <f t="shared" si="4"/>
        <v>-0.50309868503773159</v>
      </c>
      <c r="E59" s="6">
        <f t="shared" si="5"/>
        <v>-0.11526999418396799</v>
      </c>
      <c r="F59" s="6">
        <f t="shared" si="6"/>
        <v>3.2298571566524936E-2</v>
      </c>
      <c r="G59" s="6">
        <f t="shared" si="7"/>
        <v>0.24007446554134493</v>
      </c>
      <c r="H59" s="6">
        <f t="shared" si="8"/>
        <v>0.2251186425333882</v>
      </c>
      <c r="I59" s="6">
        <f t="shared" si="9"/>
        <v>1.0867746297200807</v>
      </c>
      <c r="J59" s="6">
        <f t="shared" si="10"/>
        <v>-0.44948311907848471</v>
      </c>
      <c r="K59" s="6">
        <f t="shared" si="11"/>
        <v>0.26438948017545671</v>
      </c>
      <c r="L59" s="6">
        <f t="shared" si="12"/>
        <v>4.8118690740913461E-2</v>
      </c>
      <c r="M59" s="6">
        <f t="shared" si="13"/>
        <v>-0.6501835595969998</v>
      </c>
    </row>
    <row r="60" spans="1:13" x14ac:dyDescent="0.3">
      <c r="A60" s="2" t="s">
        <v>21</v>
      </c>
      <c r="B60" s="5"/>
      <c r="C60" s="6">
        <f t="shared" si="3"/>
        <v>29.24446012269939</v>
      </c>
      <c r="D60" s="6">
        <f t="shared" si="4"/>
        <v>-1</v>
      </c>
      <c r="E60" s="6" t="e">
        <f t="shared" si="5"/>
        <v>#DIV/0!</v>
      </c>
      <c r="F60" s="6">
        <f t="shared" si="6"/>
        <v>3.9372503604263667</v>
      </c>
      <c r="G60" s="6">
        <f t="shared" si="7"/>
        <v>-0.99933820009573959</v>
      </c>
      <c r="H60" s="6">
        <f t="shared" si="8"/>
        <v>17</v>
      </c>
      <c r="I60" s="6">
        <f t="shared" si="9"/>
        <v>-0.53624673498091224</v>
      </c>
      <c r="J60" s="6">
        <f t="shared" si="10"/>
        <v>113.79298990511676</v>
      </c>
      <c r="K60" s="6">
        <f t="shared" si="11"/>
        <v>-1</v>
      </c>
      <c r="L60" s="6" t="e">
        <f t="shared" si="12"/>
        <v>#DIV/0!</v>
      </c>
      <c r="M60" s="6" t="e">
        <f t="shared" si="13"/>
        <v>#DIV/0!</v>
      </c>
    </row>
    <row r="61" spans="1:13" x14ac:dyDescent="0.3">
      <c r="A61" s="2" t="s">
        <v>22</v>
      </c>
      <c r="B61" s="5"/>
      <c r="C61" s="6">
        <f t="shared" si="3"/>
        <v>-0.3639016348848525</v>
      </c>
      <c r="D61" s="6">
        <f t="shared" si="4"/>
        <v>0.86254689305206411</v>
      </c>
      <c r="E61" s="6">
        <f t="shared" si="5"/>
        <v>-0.27924325643626602</v>
      </c>
      <c r="F61" s="6">
        <f t="shared" si="6"/>
        <v>-0.25238200676098732</v>
      </c>
      <c r="G61" s="6">
        <f t="shared" si="7"/>
        <v>0.86658636159675484</v>
      </c>
      <c r="H61" s="6">
        <f t="shared" si="8"/>
        <v>0.24367679069875026</v>
      </c>
      <c r="I61" s="6">
        <f t="shared" si="9"/>
        <v>-0.53806995694887338</v>
      </c>
      <c r="J61" s="6">
        <f t="shared" si="10"/>
        <v>0.20734480026949775</v>
      </c>
      <c r="K61" s="6">
        <f t="shared" si="11"/>
        <v>0.11145874725832661</v>
      </c>
      <c r="L61" s="6">
        <f t="shared" si="12"/>
        <v>-0.6908420767939919</v>
      </c>
      <c r="M61" s="6">
        <f t="shared" si="13"/>
        <v>1.6134678056101972</v>
      </c>
    </row>
    <row r="62" spans="1:13" x14ac:dyDescent="0.3">
      <c r="A62" s="2" t="s">
        <v>23</v>
      </c>
      <c r="B62" s="5"/>
      <c r="C62" s="6">
        <f t="shared" si="3"/>
        <v>-3.4994405016354646E-2</v>
      </c>
      <c r="D62" s="6">
        <f t="shared" si="4"/>
        <v>8.5567984200477953E-2</v>
      </c>
      <c r="E62" s="6">
        <f t="shared" si="5"/>
        <v>-3.5306188093086388E-2</v>
      </c>
      <c r="F62" s="6">
        <f t="shared" si="6"/>
        <v>-0.11852602151654845</v>
      </c>
      <c r="G62" s="6">
        <f t="shared" si="7"/>
        <v>-2.8146023500129957E-2</v>
      </c>
      <c r="H62" s="6">
        <f t="shared" si="8"/>
        <v>0.26034266782576765</v>
      </c>
      <c r="I62" s="6">
        <f t="shared" si="9"/>
        <v>-8.0651073067427137E-2</v>
      </c>
      <c r="J62" s="6">
        <f t="shared" si="10"/>
        <v>-5.8969944405535379E-2</v>
      </c>
      <c r="K62" s="6">
        <f t="shared" si="11"/>
        <v>7.9794592398548359E-2</v>
      </c>
      <c r="L62" s="6">
        <f t="shared" si="12"/>
        <v>-9.6534184735306616E-2</v>
      </c>
      <c r="M62" s="6">
        <f t="shared" si="13"/>
        <v>0.29414485734165985</v>
      </c>
    </row>
    <row r="63" spans="1:13" x14ac:dyDescent="0.3">
      <c r="A63" s="2" t="s">
        <v>24</v>
      </c>
      <c r="B63" s="5"/>
      <c r="C63" s="6">
        <f t="shared" si="3"/>
        <v>-9.3153910106753446E-2</v>
      </c>
      <c r="D63" s="6">
        <f t="shared" si="4"/>
        <v>0.12713444965740206</v>
      </c>
      <c r="E63" s="6">
        <f t="shared" si="5"/>
        <v>-0.25246673550339349</v>
      </c>
      <c r="F63" s="6">
        <f t="shared" si="6"/>
        <v>-0.12864597611022754</v>
      </c>
      <c r="G63" s="6">
        <f t="shared" si="7"/>
        <v>-0.29483567538187139</v>
      </c>
      <c r="H63" s="6">
        <f t="shared" si="8"/>
        <v>1.2538475468944741</v>
      </c>
      <c r="I63" s="6">
        <f t="shared" si="9"/>
        <v>-0.43396481992211189</v>
      </c>
      <c r="J63" s="6">
        <f t="shared" si="10"/>
        <v>-0.20187584619397125</v>
      </c>
      <c r="K63" s="6">
        <f t="shared" si="11"/>
        <v>0.2541719629074104</v>
      </c>
      <c r="L63" s="6">
        <f t="shared" si="12"/>
        <v>-0.25871630040768379</v>
      </c>
      <c r="M63" s="6">
        <f t="shared" si="13"/>
        <v>1.1061613192663393</v>
      </c>
    </row>
    <row r="64" spans="1:13" x14ac:dyDescent="0.3">
      <c r="A64" s="2" t="s">
        <v>25</v>
      </c>
      <c r="B64" s="5"/>
      <c r="C64" s="6">
        <f t="shared" si="3"/>
        <v>-0.20507086682684617</v>
      </c>
      <c r="D64" s="6">
        <f t="shared" si="4"/>
        <v>-0.19204347082245921</v>
      </c>
      <c r="E64" s="6">
        <f t="shared" si="5"/>
        <v>0.14464341445359641</v>
      </c>
      <c r="F64" s="6">
        <f t="shared" si="6"/>
        <v>-0.79525644702494147</v>
      </c>
      <c r="G64" s="6">
        <f t="shared" si="7"/>
        <v>6.0191502701156807E-4</v>
      </c>
      <c r="H64" s="6">
        <f t="shared" si="8"/>
        <v>-0.1511065897660504</v>
      </c>
      <c r="I64" s="6">
        <f t="shared" si="9"/>
        <v>3.1927736593853604</v>
      </c>
      <c r="J64" s="6">
        <f t="shared" si="10"/>
        <v>1.2539940419731841</v>
      </c>
      <c r="K64" s="6">
        <f t="shared" si="11"/>
        <v>-0.17787348974334749</v>
      </c>
      <c r="L64" s="6">
        <f t="shared" si="12"/>
        <v>0.20049391426136376</v>
      </c>
      <c r="M64" s="6">
        <f t="shared" si="13"/>
        <v>-0.31823423405475659</v>
      </c>
    </row>
    <row r="65" spans="1:13" x14ac:dyDescent="0.3">
      <c r="A65" s="2" t="s">
        <v>26</v>
      </c>
      <c r="B65" s="5"/>
      <c r="C65" s="6">
        <f t="shared" si="3"/>
        <v>0.41470027565494383</v>
      </c>
      <c r="D65" s="6">
        <f t="shared" si="4"/>
        <v>-0.95333415494900997</v>
      </c>
      <c r="E65" s="6">
        <f t="shared" si="5"/>
        <v>-1</v>
      </c>
      <c r="F65" s="6" t="e">
        <f t="shared" si="6"/>
        <v>#DIV/0!</v>
      </c>
      <c r="G65" s="6">
        <f t="shared" si="7"/>
        <v>-0.58608719089469941</v>
      </c>
      <c r="H65" s="6">
        <f t="shared" si="8"/>
        <v>1.7374582724861947</v>
      </c>
      <c r="I65" s="6">
        <f t="shared" si="9"/>
        <v>-0.9510409296985689</v>
      </c>
      <c r="J65" s="6">
        <f t="shared" si="10"/>
        <v>8.4663354856274093</v>
      </c>
      <c r="K65" s="6">
        <f t="shared" si="11"/>
        <v>-1</v>
      </c>
      <c r="L65" s="6" t="e">
        <f t="shared" si="12"/>
        <v>#DIV/0!</v>
      </c>
      <c r="M65" s="6">
        <f t="shared" si="13"/>
        <v>-0.89197278322546203</v>
      </c>
    </row>
    <row r="66" spans="1:13" x14ac:dyDescent="0.3">
      <c r="A66" s="2" t="s">
        <v>27</v>
      </c>
      <c r="B66" s="5"/>
      <c r="C66" s="6">
        <f t="shared" si="3"/>
        <v>-0.32790879699505315</v>
      </c>
      <c r="D66" s="6">
        <f t="shared" si="4"/>
        <v>0.24062543436971739</v>
      </c>
      <c r="E66" s="6">
        <f t="shared" si="5"/>
        <v>-0.22577511121756522</v>
      </c>
      <c r="F66" s="6">
        <f t="shared" si="6"/>
        <v>-3.2507141653895122E-2</v>
      </c>
      <c r="G66" s="6">
        <f t="shared" si="7"/>
        <v>0.40132718658774569</v>
      </c>
      <c r="H66" s="6">
        <f t="shared" si="8"/>
        <v>-0.12983894580579969</v>
      </c>
      <c r="I66" s="6">
        <f t="shared" si="9"/>
        <v>0.321738272822095</v>
      </c>
      <c r="J66" s="6">
        <f t="shared" si="10"/>
        <v>-0.11542159936407848</v>
      </c>
      <c r="K66" s="6">
        <f t="shared" si="11"/>
        <v>0.1379610126634605</v>
      </c>
      <c r="L66" s="6">
        <f t="shared" si="12"/>
        <v>-1.1884750984714643E-2</v>
      </c>
      <c r="M66" s="6">
        <f t="shared" si="13"/>
        <v>0.10191521525100233</v>
      </c>
    </row>
    <row r="67" spans="1:13" ht="15" thickBot="1" x14ac:dyDescent="0.35">
      <c r="A67" s="2" t="s">
        <v>28</v>
      </c>
      <c r="B67" s="5"/>
      <c r="C67" s="6">
        <f t="shared" si="3"/>
        <v>-0.6626770952921075</v>
      </c>
      <c r="D67" s="6">
        <f t="shared" si="4"/>
        <v>1.2531944478093084</v>
      </c>
      <c r="E67" s="6">
        <f t="shared" si="5"/>
        <v>-0.28597917998025957</v>
      </c>
      <c r="F67" s="6">
        <f t="shared" si="6"/>
        <v>0.74965715172358371</v>
      </c>
      <c r="G67" s="6">
        <f t="shared" si="7"/>
        <v>-0.29993434383069018</v>
      </c>
      <c r="H67" s="6">
        <f t="shared" si="8"/>
        <v>0.2670262194345161</v>
      </c>
      <c r="I67" s="6">
        <f t="shared" si="9"/>
        <v>-0.38931156053432037</v>
      </c>
      <c r="J67" s="6">
        <f t="shared" si="10"/>
        <v>0.28297630744172353</v>
      </c>
      <c r="K67" s="6">
        <f t="shared" si="11"/>
        <v>-0.34151242905589974</v>
      </c>
      <c r="L67" s="6">
        <f t="shared" si="12"/>
        <v>1.0931208505713661</v>
      </c>
      <c r="M67" s="6">
        <f t="shared" si="13"/>
        <v>-0.41828437606640601</v>
      </c>
    </row>
    <row r="68" spans="1:13" ht="15" thickBot="1" x14ac:dyDescent="0.35">
      <c r="A68" s="11" t="s">
        <v>35</v>
      </c>
      <c r="B68" s="12"/>
      <c r="C68" s="12">
        <f>C35/B35-1</f>
        <v>-0.20531161580558677</v>
      </c>
      <c r="D68" s="12">
        <f t="shared" ref="D68:K68" si="14">D35/C35-1</f>
        <v>3.0300692142971375E-2</v>
      </c>
      <c r="E68" s="12">
        <f t="shared" si="14"/>
        <v>1.9406027152664374E-2</v>
      </c>
      <c r="F68" s="12">
        <f t="shared" si="14"/>
        <v>-0.20177551384640935</v>
      </c>
      <c r="G68" s="12">
        <f t="shared" si="14"/>
        <v>0.16773965894987386</v>
      </c>
      <c r="H68" s="12">
        <f t="shared" si="14"/>
        <v>0.2348006546061725</v>
      </c>
      <c r="I68" s="12">
        <f t="shared" si="14"/>
        <v>-0.23561628050759287</v>
      </c>
      <c r="J68" s="12">
        <f t="shared" si="14"/>
        <v>7.1484600910840301E-2</v>
      </c>
      <c r="K68" s="12">
        <f t="shared" si="14"/>
        <v>1.6596835948443855E-2</v>
      </c>
      <c r="L68" s="12">
        <f t="shared" si="12"/>
        <v>-7.3907849273712745E-2</v>
      </c>
      <c r="M68" s="12">
        <f t="shared" si="13"/>
        <v>0.14302358859061393</v>
      </c>
    </row>
  </sheetData>
  <mergeCells count="6">
    <mergeCell ref="A38:M38"/>
    <mergeCell ref="B4:N4"/>
    <mergeCell ref="B5:N5"/>
    <mergeCell ref="G1:I1"/>
    <mergeCell ref="G2:I2"/>
    <mergeCell ref="A36:N36"/>
  </mergeCells>
  <pageMargins left="0.7" right="0.7" top="0.75" bottom="0.75" header="0.3" footer="0.3"/>
  <pageSetup paperSize="18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IMPO TONS</vt:lpstr>
      <vt:lpstr>'IMPO TONS'!Área_de_impresión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fhidalgo@camport.cl</dc:creator>
  <cp:lastModifiedBy>Felix Alfonso Hidalgo</cp:lastModifiedBy>
  <dcterms:created xsi:type="dcterms:W3CDTF">2019-01-08T13:56:42Z</dcterms:created>
  <dcterms:modified xsi:type="dcterms:W3CDTF">2021-02-02T19:54:48Z</dcterms:modified>
</cp:coreProperties>
</file>